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hidePivotFieldList="1" defaultThemeVersion="124226"/>
  <mc:AlternateContent xmlns:mc="http://schemas.openxmlformats.org/markup-compatibility/2006">
    <mc:Choice Requires="x15">
      <x15ac:absPath xmlns:x15ac="http://schemas.microsoft.com/office/spreadsheetml/2010/11/ac" url="C:\Users\MEDIGAM SAS\OneDrive\Documentos\SG SST 2022 ACTUALIZADO CORPOCESAR\"/>
    </mc:Choice>
  </mc:AlternateContent>
  <xr:revisionPtr revIDLastSave="0" documentId="13_ncr:1_{D07F366D-69AE-44DD-99A2-774EB0F30CE5}" xr6:coauthVersionLast="43" xr6:coauthVersionMax="43" xr10:uidLastSave="{00000000-0000-0000-0000-000000000000}"/>
  <bookViews>
    <workbookView xWindow="-120" yWindow="-120" windowWidth="20730" windowHeight="11040" firstSheet="1" activeTab="3" xr2:uid="{00000000-000D-0000-FFFF-FFFF00000000}"/>
  </bookViews>
  <sheets>
    <sheet name="INSTRUCTIVO" sheetId="2" r:id="rId1"/>
    <sheet name="CRITERIOS DE STANFORT" sheetId="6" r:id="rId2"/>
    <sheet name="LISTA" sheetId="1" r:id="rId3"/>
    <sheet name="RESULTADOS." sheetId="9" r:id="rId4"/>
    <sheet name="RECOMEDACION DE ELEMENTOS " sheetId="10" r:id="rId5"/>
    <sheet name="SILLA " sheetId="11" r:id="rId6"/>
    <sheet name="RESULTADOS" sheetId="4" state="hidden" r:id="rId7"/>
    <sheet name="HOJA DE RECOLECCIÓN" sheetId="8" state="hidden" r:id="rId8"/>
  </sheets>
  <definedNames>
    <definedName name="_xlnm._FilterDatabase" localSheetId="2" hidden="1">LISTA!$A$2:$HJ$56</definedName>
    <definedName name="_xlnm._FilterDatabase" localSheetId="6" hidden="1">RESULTADOS!$A$189:$C$226</definedName>
    <definedName name="_xlnm.Print_Area" localSheetId="2">LISTA!$A$4:$E$20,LISTA!$AW$5:$AW$20</definedName>
    <definedName name="_xlnm.Print_Area" localSheetId="4">'RECOMEDACION DE ELEMENTOS '!$A$1:$G$222</definedName>
    <definedName name="_xlnm.Print_Area" localSheetId="3">'RESULTADOS.'!$A$1:$D$17</definedName>
    <definedName name="_xlnm.Print_Area" localSheetId="5">'SILLA '!$A$1:$G$79</definedName>
    <definedName name="_xlnm.Print_Titles" localSheetId="7">'HOJA DE RECOLECCIÓN'!$A:$A</definedName>
    <definedName name="_xlnm.Print_Titles" localSheetId="2">LISTA!$D:$D,LISTA!$2:$3</definedName>
  </definedNames>
  <calcPr calcId="191029"/>
  <pivotCaches>
    <pivotCache cacheId="0" r:id="rId9"/>
  </pivotCaches>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U53" i="1" l="1"/>
  <c r="AT53" i="1"/>
  <c r="AW53" i="1" s="1"/>
  <c r="AU52" i="1"/>
  <c r="AT52" i="1"/>
  <c r="AW52" i="1" s="1"/>
  <c r="AU51" i="1"/>
  <c r="AT51" i="1"/>
  <c r="AW51" i="1" s="1"/>
  <c r="AU50" i="1"/>
  <c r="AT50" i="1"/>
  <c r="AW50" i="1" s="1"/>
  <c r="AU49" i="1"/>
  <c r="AT49" i="1"/>
  <c r="AW49" i="1" s="1"/>
  <c r="AU48" i="1"/>
  <c r="AT48" i="1"/>
  <c r="AW48" i="1" s="1"/>
  <c r="AU47" i="1"/>
  <c r="AT47" i="1"/>
  <c r="AW47" i="1" s="1"/>
  <c r="AU46" i="1"/>
  <c r="AT46" i="1"/>
  <c r="AW46" i="1" s="1"/>
  <c r="AU45" i="1"/>
  <c r="AT45" i="1"/>
  <c r="AW45" i="1" s="1"/>
  <c r="AU44" i="1"/>
  <c r="AT44" i="1"/>
  <c r="AW44" i="1" s="1"/>
  <c r="AU43" i="1"/>
  <c r="AT43" i="1"/>
  <c r="AW43" i="1" s="1"/>
  <c r="AU42" i="1"/>
  <c r="AT42" i="1"/>
  <c r="AW42" i="1" s="1"/>
  <c r="AU6" i="1"/>
  <c r="AT6" i="1"/>
  <c r="AW6" i="1" s="1"/>
  <c r="C176" i="4"/>
  <c r="B176" i="4"/>
  <c r="AT54" i="1"/>
  <c r="AW54" i="1" s="1"/>
  <c r="AT41" i="1"/>
  <c r="AW41" i="1"/>
  <c r="AT40" i="1"/>
  <c r="AT39" i="1"/>
  <c r="AW39" i="1" s="1"/>
  <c r="AT38" i="1"/>
  <c r="AW38" i="1" s="1"/>
  <c r="AT37" i="1"/>
  <c r="AW37" i="1" s="1"/>
  <c r="AT36" i="1"/>
  <c r="AT35" i="1"/>
  <c r="AW35" i="1" s="1"/>
  <c r="AT34" i="1"/>
  <c r="AW34" i="1" s="1"/>
  <c r="AT33" i="1"/>
  <c r="AW33" i="1" s="1"/>
  <c r="AT32" i="1"/>
  <c r="AT31" i="1"/>
  <c r="AW31" i="1" s="1"/>
  <c r="AT30" i="1"/>
  <c r="AW30" i="1" s="1"/>
  <c r="AT29" i="1"/>
  <c r="AW29" i="1" s="1"/>
  <c r="AT28" i="1"/>
  <c r="AT27" i="1"/>
  <c r="AW27" i="1" s="1"/>
  <c r="AT26" i="1"/>
  <c r="AW26" i="1" s="1"/>
  <c r="AT25" i="1"/>
  <c r="AW25" i="1" s="1"/>
  <c r="AT24" i="1"/>
  <c r="AT23" i="1"/>
  <c r="AW23" i="1"/>
  <c r="AT22" i="1"/>
  <c r="AW22" i="1" s="1"/>
  <c r="AT21" i="1"/>
  <c r="AW21" i="1" s="1"/>
  <c r="AT20" i="1"/>
  <c r="AT19" i="1"/>
  <c r="AW19" i="1" s="1"/>
  <c r="AT18" i="1"/>
  <c r="AW18" i="1" s="1"/>
  <c r="AT17" i="1"/>
  <c r="AW17" i="1" s="1"/>
  <c r="AT16" i="1"/>
  <c r="AT15" i="1"/>
  <c r="AW15" i="1" s="1"/>
  <c r="AT14" i="1"/>
  <c r="AW14" i="1" s="1"/>
  <c r="AT13" i="1"/>
  <c r="AT12" i="1"/>
  <c r="AT11" i="1"/>
  <c r="AW11" i="1" s="1"/>
  <c r="AT10" i="1"/>
  <c r="AW10" i="1" s="1"/>
  <c r="AT9" i="1"/>
  <c r="AW9" i="1" s="1"/>
  <c r="AT8" i="1"/>
  <c r="AW8" i="1" s="1"/>
  <c r="AT7" i="1"/>
  <c r="AW7" i="1" s="1"/>
  <c r="AT5" i="1"/>
  <c r="AW5" i="1" s="1"/>
  <c r="G55" i="1"/>
  <c r="D82" i="4" s="1"/>
  <c r="M55" i="1"/>
  <c r="D85" i="4" s="1"/>
  <c r="O55" i="1"/>
  <c r="D86" i="4" s="1"/>
  <c r="Q55" i="1"/>
  <c r="D87" i="4" s="1"/>
  <c r="S55" i="1"/>
  <c r="D88" i="4" s="1"/>
  <c r="U55" i="1"/>
  <c r="W55" i="1"/>
  <c r="D90" i="4" s="1"/>
  <c r="Y55" i="1"/>
  <c r="D91" i="4" s="1"/>
  <c r="AC55" i="1"/>
  <c r="D93" i="4" s="1"/>
  <c r="AE55" i="1"/>
  <c r="D94" i="4" s="1"/>
  <c r="AI55" i="1"/>
  <c r="D96" i="4" s="1"/>
  <c r="AK55" i="1"/>
  <c r="D97" i="4" s="1"/>
  <c r="F55" i="1"/>
  <c r="C82" i="4" s="1"/>
  <c r="L55" i="1"/>
  <c r="C85" i="4" s="1"/>
  <c r="N55" i="1"/>
  <c r="C86" i="4" s="1"/>
  <c r="P55" i="1"/>
  <c r="C87" i="4" s="1"/>
  <c r="R55" i="1"/>
  <c r="T55" i="1"/>
  <c r="C89" i="4" s="1"/>
  <c r="V55" i="1"/>
  <c r="C90" i="4" s="1"/>
  <c r="X55" i="1"/>
  <c r="AB55" i="1"/>
  <c r="AD55" i="1"/>
  <c r="C94" i="4" s="1"/>
  <c r="AH55" i="1"/>
  <c r="AI56" i="1" s="1"/>
  <c r="AJ55" i="1"/>
  <c r="C97" i="4" s="1"/>
  <c r="C67" i="4"/>
  <c r="B67" i="4"/>
  <c r="AU54" i="1"/>
  <c r="AV54" i="1" s="1"/>
  <c r="AX54" i="1" s="1"/>
  <c r="AU41" i="1"/>
  <c r="AV41" i="1" s="1"/>
  <c r="AX41" i="1" s="1"/>
  <c r="AU40" i="1"/>
  <c r="AU39" i="1"/>
  <c r="AV39" i="1" s="1"/>
  <c r="AX39" i="1" s="1"/>
  <c r="AU38" i="1"/>
  <c r="AU37" i="1"/>
  <c r="AU36" i="1"/>
  <c r="AU35" i="1"/>
  <c r="AV35" i="1" s="1"/>
  <c r="AX35" i="1" s="1"/>
  <c r="AU34" i="1"/>
  <c r="AU33" i="1"/>
  <c r="AV33" i="1" s="1"/>
  <c r="AX33" i="1" s="1"/>
  <c r="AU32" i="1"/>
  <c r="AU31" i="1"/>
  <c r="AU30" i="1"/>
  <c r="AU29" i="1"/>
  <c r="AU28" i="1"/>
  <c r="AU27" i="1"/>
  <c r="AU26" i="1"/>
  <c r="AU25" i="1"/>
  <c r="AV25" i="1" s="1"/>
  <c r="AX25" i="1" s="1"/>
  <c r="AU24" i="1"/>
  <c r="AU23" i="1"/>
  <c r="AV23" i="1" s="1"/>
  <c r="AX23" i="1" s="1"/>
  <c r="AU22" i="1"/>
  <c r="AU21" i="1"/>
  <c r="AV21" i="1" s="1"/>
  <c r="AX21" i="1" s="1"/>
  <c r="AU20" i="1"/>
  <c r="AU19" i="1"/>
  <c r="AU18" i="1"/>
  <c r="AU17" i="1"/>
  <c r="AU16" i="1"/>
  <c r="AU15" i="1"/>
  <c r="AU14" i="1"/>
  <c r="AU13" i="1"/>
  <c r="AU12" i="1"/>
  <c r="AU11" i="1"/>
  <c r="AU10" i="1"/>
  <c r="AU9" i="1"/>
  <c r="AV9" i="1" s="1"/>
  <c r="AU8" i="1"/>
  <c r="AV8" i="1" s="1"/>
  <c r="AU7" i="1"/>
  <c r="AU5" i="1"/>
  <c r="BI55" i="1"/>
  <c r="AR55" i="1"/>
  <c r="C101" i="4" s="1"/>
  <c r="AP55" i="1"/>
  <c r="C100" i="4" s="1"/>
  <c r="AN55" i="1"/>
  <c r="C99" i="4" s="1"/>
  <c r="AL55" i="1"/>
  <c r="C98" i="4" s="1"/>
  <c r="AF55" i="1"/>
  <c r="Z55" i="1"/>
  <c r="C92" i="4" s="1"/>
  <c r="H55" i="1"/>
  <c r="J55" i="1"/>
  <c r="C84" i="4" s="1"/>
  <c r="I55" i="1"/>
  <c r="D83" i="4" s="1"/>
  <c r="K55" i="1"/>
  <c r="D84" i="4" s="1"/>
  <c r="AA55" i="1"/>
  <c r="D92" i="4" s="1"/>
  <c r="AG55" i="1"/>
  <c r="D95" i="4" s="1"/>
  <c r="AM55" i="1"/>
  <c r="D98" i="4" s="1"/>
  <c r="AO55" i="1"/>
  <c r="D99" i="4" s="1"/>
  <c r="AQ55" i="1"/>
  <c r="D100" i="4" s="1"/>
  <c r="AS55" i="1"/>
  <c r="BH55" i="1"/>
  <c r="BG55" i="1"/>
  <c r="BF55" i="1"/>
  <c r="BE55" i="1"/>
  <c r="AV45" i="1" l="1"/>
  <c r="AX45" i="1" s="1"/>
  <c r="AV49" i="1"/>
  <c r="AX49" i="1" s="1"/>
  <c r="AV29" i="1"/>
  <c r="AX29" i="1" s="1"/>
  <c r="AV37" i="1"/>
  <c r="AX37" i="1" s="1"/>
  <c r="AV52" i="1"/>
  <c r="AX52" i="1" s="1"/>
  <c r="AV26" i="1"/>
  <c r="AX26" i="1" s="1"/>
  <c r="AV22" i="1"/>
  <c r="AX22" i="1" s="1"/>
  <c r="AV27" i="1"/>
  <c r="AX27" i="1" s="1"/>
  <c r="AV30" i="1"/>
  <c r="AX30" i="1" s="1"/>
  <c r="AV31" i="1"/>
  <c r="AX31" i="1" s="1"/>
  <c r="AV34" i="1"/>
  <c r="AX34" i="1" s="1"/>
  <c r="AV38" i="1"/>
  <c r="AX38" i="1" s="1"/>
  <c r="AV53" i="1"/>
  <c r="AX53" i="1" s="1"/>
  <c r="AX9" i="1"/>
  <c r="AC56" i="1"/>
  <c r="E93" i="4" s="1"/>
  <c r="AV13" i="1"/>
  <c r="AX13" i="1" s="1"/>
  <c r="Y56" i="1"/>
  <c r="E91" i="4" s="1"/>
  <c r="D89" i="4"/>
  <c r="D102" i="4" s="1"/>
  <c r="U56" i="1"/>
  <c r="E89" i="4" s="1"/>
  <c r="W56" i="1"/>
  <c r="E90" i="4" s="1"/>
  <c r="E96" i="4"/>
  <c r="E97" i="4"/>
  <c r="AM56" i="1"/>
  <c r="E98" i="4" s="1"/>
  <c r="AA56" i="1"/>
  <c r="E92" i="4" s="1"/>
  <c r="AG56" i="1"/>
  <c r="E95" i="4" s="1"/>
  <c r="AV44" i="1"/>
  <c r="AX44" i="1" s="1"/>
  <c r="AV19" i="1"/>
  <c r="AX19" i="1" s="1"/>
  <c r="AV18" i="1"/>
  <c r="AX18" i="1" s="1"/>
  <c r="AV17" i="1"/>
  <c r="AX17" i="1" s="1"/>
  <c r="AV15" i="1"/>
  <c r="AX15" i="1" s="1"/>
  <c r="AV14" i="1"/>
  <c r="AX14" i="1" s="1"/>
  <c r="AW13" i="1"/>
  <c r="AV10" i="1"/>
  <c r="AX10" i="1" s="1"/>
  <c r="AV11" i="1"/>
  <c r="AX11" i="1" s="1"/>
  <c r="Q56" i="1"/>
  <c r="E87" i="4" s="1"/>
  <c r="AX8" i="1"/>
  <c r="AS56" i="1"/>
  <c r="E101" i="4" s="1"/>
  <c r="C95" i="4"/>
  <c r="K56" i="1"/>
  <c r="E84" i="4" s="1"/>
  <c r="G56" i="1"/>
  <c r="E82" i="4" s="1"/>
  <c r="AO56" i="1"/>
  <c r="E99" i="4" s="1"/>
  <c r="AV7" i="1"/>
  <c r="AX7" i="1" s="1"/>
  <c r="C91" i="4"/>
  <c r="S56" i="1"/>
  <c r="E88" i="4" s="1"/>
  <c r="AV6" i="1"/>
  <c r="AX6" i="1" s="1"/>
  <c r="AV5" i="1"/>
  <c r="AX5" i="1" s="1"/>
  <c r="I56" i="1"/>
  <c r="E83" i="4" s="1"/>
  <c r="C83" i="4"/>
  <c r="AV42" i="1"/>
  <c r="AX42" i="1" s="1"/>
  <c r="AV46" i="1"/>
  <c r="AX46" i="1" s="1"/>
  <c r="AV47" i="1"/>
  <c r="AX47" i="1" s="1"/>
  <c r="AV50" i="1"/>
  <c r="AX50" i="1" s="1"/>
  <c r="AU55" i="1"/>
  <c r="O56" i="1"/>
  <c r="E86" i="4" s="1"/>
  <c r="AE56" i="1"/>
  <c r="E94" i="4" s="1"/>
  <c r="AW16" i="1"/>
  <c r="AV16" i="1"/>
  <c r="AX16" i="1" s="1"/>
  <c r="AW24" i="1"/>
  <c r="AV24" i="1"/>
  <c r="AX24" i="1" s="1"/>
  <c r="AW32" i="1"/>
  <c r="AV32" i="1"/>
  <c r="AX32" i="1" s="1"/>
  <c r="AW40" i="1"/>
  <c r="AV40" i="1"/>
  <c r="AX40" i="1" s="1"/>
  <c r="AT55" i="1"/>
  <c r="AQ56" i="1"/>
  <c r="E100" i="4" s="1"/>
  <c r="D101" i="4"/>
  <c r="D103" i="4" s="1"/>
  <c r="C96" i="4"/>
  <c r="C93" i="4"/>
  <c r="C88" i="4"/>
  <c r="AV43" i="1"/>
  <c r="AX43" i="1" s="1"/>
  <c r="AV48" i="1"/>
  <c r="AX48" i="1" s="1"/>
  <c r="AW12" i="1"/>
  <c r="AV12" i="1"/>
  <c r="AX12" i="1" s="1"/>
  <c r="AW20" i="1"/>
  <c r="AV20" i="1"/>
  <c r="AX20" i="1" s="1"/>
  <c r="AW28" i="1"/>
  <c r="AV28" i="1"/>
  <c r="AX28" i="1" s="1"/>
  <c r="AW36" i="1"/>
  <c r="AV36" i="1"/>
  <c r="AX36" i="1" s="1"/>
  <c r="M56" i="1"/>
  <c r="E85" i="4" s="1"/>
  <c r="AV51" i="1"/>
  <c r="AX51" i="1" s="1"/>
  <c r="C103" i="4" l="1"/>
  <c r="E103" i="4" s="1"/>
  <c r="B120" i="4"/>
  <c r="B119" i="4"/>
  <c r="B118" i="4"/>
  <c r="C102" i="4"/>
  <c r="E102" i="4" s="1"/>
  <c r="AU56" i="1"/>
  <c r="B121" i="4" l="1"/>
  <c r="C120" i="4" s="1"/>
  <c r="C119" i="4" l="1"/>
  <c r="C118" i="4"/>
  <c r="C121" i="4" l="1"/>
</calcChain>
</file>

<file path=xl/sharedStrings.xml><?xml version="1.0" encoding="utf-8"?>
<sst xmlns="http://schemas.openxmlformats.org/spreadsheetml/2006/main" count="615" uniqueCount="293">
  <si>
    <t>INSTRUCTIVO</t>
  </si>
  <si>
    <t>AREA</t>
  </si>
  <si>
    <t xml:space="preserve">Definir  el area  en donde se realizara el analisis </t>
  </si>
  <si>
    <t>ESPACIO DE TRABAJO</t>
  </si>
  <si>
    <t>Espacio o area de trabajo suficiente para realizar la labor incluye tareas de digitación,trabajos de escritura, lectura en pantalla , revison de documentos en  fisico,atencion telefonica ó  atencion a clientes internos y/o externos etc. Identificiacion de uso de cajoneras que reduzcan el espacio para la movilidad de los miembros inferiores</t>
  </si>
  <si>
    <t>ORDEN Y ASEO</t>
  </si>
  <si>
    <t>Espacio o area de trabajo suficiente para realizar la labor incluye tareas de digitación,trabajos de escritura, lectura en pantalla , revison de documentos en  fisico,atencion telefonica ó  atencion a clientes internos y/o externos etc</t>
  </si>
  <si>
    <t>PLANO</t>
  </si>
  <si>
    <t xml:space="preserve">Altura de plano de trabajo permite mantener los hombros relajados, codos flexionados, pies apoyados en el piso y la superficie principal de trabajo </t>
  </si>
  <si>
    <t>ALCANCES</t>
  </si>
  <si>
    <t>Los elementos de mayor utilización se encuentran ubicados en una posición cercana al trabajador mouse-teclado-telefono, entre otros.</t>
  </si>
  <si>
    <t>MOUSE Y TECLADO EN EL MISMO PLANO</t>
  </si>
  <si>
    <t>Teclado y Mouse a la misma altura, con espacio minimo de 20 cm. por delante del teclado y mouse para el apoyo de los antebrazos, sobre la superficie principal de trabajo. 
ó  uso de los apoyabrazos de la silla, los cuales cuentan  con mecanisos de  graduacion en amplitud y altura  para el apoyo de los antebrazos.</t>
  </si>
  <si>
    <t>BORDES DE PRESION</t>
  </si>
  <si>
    <t xml:space="preserve"> Hay elementos que produzcan presión sobre las muñecas (incluye  bordes del  teclado o del portatelcado y pad mouse con elevada almohadilla de apoyo  para muñeca o el uso de   apoyamuñecas)</t>
  </si>
  <si>
    <t>PORTATIL</t>
  </si>
  <si>
    <t>En caso de PC  portátil se cuenta con teclado mouse externo  y pantalla adicional (o base para portatil)</t>
  </si>
  <si>
    <t>UBICACIÓN FRONTAL</t>
  </si>
  <si>
    <t>Ubicación del VDT frontal  al colaborador</t>
  </si>
  <si>
    <t>ALTURA VISUAL</t>
  </si>
  <si>
    <t>Altura adecuada del VDT respecto a la horizontal (14" en el 1/4 superior, 17" en el 1/3 medio)</t>
  </si>
  <si>
    <t>DISTANCIA</t>
  </si>
  <si>
    <t>Distancia del VDT adecuada (14" 40 a 70 cm., 17" 55 a 75 cm.)</t>
  </si>
  <si>
    <t>REFLEJOS</t>
  </si>
  <si>
    <t>Ausencia de reflejos en el VDT</t>
  </si>
  <si>
    <t>ILUMINACION</t>
  </si>
  <si>
    <t>Iluminación sobre planos sin exceso ni deficit para realizar la labor</t>
  </si>
  <si>
    <t>ALTURA</t>
  </si>
  <si>
    <t>Silla con mecanismos de graduacion en altura del asiento en buen estado,  con dispositivos de graduacion    de facil maniobrabilidad</t>
  </si>
  <si>
    <t>PROFUNDIDAD Y ESPALDAR</t>
  </si>
  <si>
    <t>Silla con espaldar completo, regulable, en buen estado o ajustado al trabajador. Co n  dispositivos de graduacion  de facil maniobrabilidad</t>
  </si>
  <si>
    <t>ACABADOS</t>
  </si>
  <si>
    <t>Silla con mecanismo de graduacion de Profundidad del asiento, permite posturas cómoda (gluteos al fondo del asiento, sin que el borde de la silla comprima la region posterior de las rodillas)</t>
  </si>
  <si>
    <t>CABLEADO</t>
  </si>
  <si>
    <t>El cableado en general se encuentra organizado y su longitud permite el ajuste del puesto de trabajo</t>
  </si>
  <si>
    <t>CRITERIO</t>
  </si>
  <si>
    <t>PARAMETRO ERGONOMICO</t>
  </si>
  <si>
    <t>Altura pantalla</t>
  </si>
  <si>
    <t>El borde superior de la pantalla de los monitores de 14 pulgadas debe coincidir con la altura visual del usuario o estar levemente por debajo, para los monitores de 17 pulgadas con el borde superior del tercio medio de la pantalla y con  los de 21 pulgadas hacia la mitad de la pantalla.</t>
  </si>
  <si>
    <t>Evitar al máximo la altura que comprometen cuello en flexión o extensión.</t>
  </si>
  <si>
    <t>Ubicación de la pantalla</t>
  </si>
  <si>
    <t>Debe garantizarse la ubicación frontal del monitor sin que se favorezca compromiso del cuello en rotación.</t>
  </si>
  <si>
    <t>La ubicación diagonal de los monitores no se recomienda.</t>
  </si>
  <si>
    <t>Distancia de la pantalla</t>
  </si>
  <si>
    <t>La distancia recomendada depende del tamaño del monitor. Para  14 pulgadas esta entre 40 cms y 70 cms; 17 pulgadas entre 55 cms y 75 cms y de 21  pulgadas, superior a los 70 cms.</t>
  </si>
  <si>
    <t>Reflejo de la pantalla</t>
  </si>
  <si>
    <t>Los monitores deben ubicarse en lo posible perpendiculares a las fuentes de luz natural o artificial para evitar los reflejos o brillos sobre los mismos.</t>
  </si>
  <si>
    <t xml:space="preserve">El uso de filtros anti-reflejo se pueden utilizar cuando no se controla el reflejo de otra forma (ejemplo: Cambiando de ubicación el mobiliario y/o los equipos o uso de cortinas) </t>
  </si>
  <si>
    <t>Luz directa</t>
  </si>
  <si>
    <t>Evitar la ubicación del usuario de frente a las fuentes de luz artificial o natural, que le encandilen. De ser necesario controlar con filtros en las ventanas, persianas o cortinas.</t>
  </si>
  <si>
    <t>Iluminación en el puesto de trabajo</t>
  </si>
  <si>
    <t>Contar con ambiente lumínico que se ajuste al sistema de trabajo. La fuente de luz debe estar ubicada justo encima de la superficie de trabajo para iluminar la tarea, el confort lumínico lo refiere el usuario.</t>
  </si>
  <si>
    <t>Altura del teclado</t>
  </si>
  <si>
    <t>La altura de la superficie en la que se encuentra el teclado debe coincidir con la altura de los codos a 90 grados de flexión  y con el hombro relajado.</t>
  </si>
  <si>
    <t>Ubicación del teclado</t>
  </si>
  <si>
    <t xml:space="preserve">Debe estar ubicado delante del monitor y de  frente al usuario para eliminar las rotaciones de tronco por disposiciones diferentes a la frontal. La profundidad útil de la superficie debe garantizar un espacio delante del teclado para apoyar los antebrazos un su primer tercio y logra una alineación de muñeca como se describe en los siguientes criterios.  </t>
  </si>
  <si>
    <t>Apoyo para muñecas</t>
  </si>
  <si>
    <t>Se debe contar con un espacio entre 15   y 18 cm delante del teclado.  Se busca evitar el apoyo de la estructura ósea de la muñeca en el borde de la superficie de trabajo.  El apoyo correcto debe estar  en la región muscular del antebrazo.</t>
  </si>
  <si>
    <t>Posición de las muñecas</t>
  </si>
  <si>
    <t xml:space="preserve">La muñeca debe estar alineada en ángulo de cero grados o ángulo  recto hasta un ángulo de 20 grados de extensión. Se deben  evitar las posiciones de muñeca en cualquier desviación ( hacia los lados, arriba o abajo está contraindicado) </t>
  </si>
  <si>
    <t>Ubicación del ratón</t>
  </si>
  <si>
    <t xml:space="preserve">El ratón como elemento de uso frecuente debe estar ubicado dentro del alcance funcional del brazo, sin comprometer el tronco en flexión al interactuar con él.  Debe estar en el mismo plano del teclado, bien sea sobre la superficie de trabajo o en el porta teclado. </t>
  </si>
  <si>
    <t>Ubicación de elementos de uso frecuente</t>
  </si>
  <si>
    <t>De acuerdo con la frecuencia de uso, la dominancia del usuario y el área de trabajo con que se cuente, deberán ubicarse los elementos de mayor frecuencia dentro del alcance funcional de los brazos, esto con el fin de contrarrestar el esfuerzo innecesario a nivel de la columna por la flexión o inclinación de tronco al alcanzar objetos que se encuentran ubicados por fuera de los alcances funcionales del usuario.</t>
  </si>
  <si>
    <t>Cabe aclarar que resulta importante promover cambios de posición  sedente (sentado) conservando la distribución correcta del peso corporal en la silla y de posturas en bipedestación (de pie).</t>
  </si>
  <si>
    <t xml:space="preserve">Mecanismos de la silla </t>
  </si>
  <si>
    <t>Se espera que los mecanismos de ajuste de altura, profundidad, ángulos de inclinación entre otras, cuenten con un estado de funcionalidad correcto y un programa de mantenimiento preventivo y correctivo. La ubicación de los mecanismos debe ser de fácil maniobrabilidad y acceso desde la posición sentado.  Eliminar los requerimientos de fuerza y la utilización de herramientas para su operatividad.</t>
  </si>
  <si>
    <t xml:space="preserve">Altura de la sillas </t>
  </si>
  <si>
    <t>Una vez se logre ajustar la altura de la  silla para que coincida  la altura del codo a 90 grados de flexión y  con la altura de la superficie de trabajo, se debe observar si el usuario queda con sus miembros inferiores alineados   (en ángulos de 90 grados en cadera, rodilla y cuello de pie ). Si la condición anterior no se presenta y por lo contrario el muslo no esta paralelo al piso, al usuario se le debe suministrar un reposapiés que la permita alinear sus miembros inferiores y disminuir tensión en columna lumbar.</t>
  </si>
  <si>
    <t xml:space="preserve">Respaldo de la silla </t>
  </si>
  <si>
    <t>La forma del respaldo, sus dimensiones y ajustabilidad deben responder principalmente a la forma de la espalda, por ende a las curvas de la columna. Es importante la comodidad que reporte el usuario frente a este criterio. Debe ofrecer un soporte que favorezca la posición erguida.</t>
  </si>
  <si>
    <t>Apoyabrazos</t>
  </si>
  <si>
    <t>No se recomienda para estaciones de trabajo con videoterminal, pero al tenerlo, implica que no limite el acceso debajo de la superficie haciendo que el usuario pierda el apoyo de la espalda en el espaldar de la silla, por la distancia que ellos generan. En lo posible su ajustabilidad garantiza el uso de acuerdo con las características antropométricas del usuario.</t>
  </si>
  <si>
    <t xml:space="preserve">Ajuste de la silla   </t>
  </si>
  <si>
    <t xml:space="preserve">La silla utilizada debe ajustarse a las características del usuario, lo cual se garantiza con mecanismos funcionales y rangos de ajustabilidad que responda a las necesidades de la población trabajadora además de su estructura y estado funcional  y estético.  Debe favorecer el cumplimiento de los demás parámetros de geometría de conjunto. </t>
  </si>
  <si>
    <t xml:space="preserve">Altura superficie </t>
  </si>
  <si>
    <t>Resulta conveniente que los elementos de trabajo se encuentren a un  nivel o altura que permitan ajustar la altura de la silla a la superficie de trabajo. El codo a 90 grados de flexión debe coincidir con la altura de la  superficie.  Si hay más de una superficie a diferentes alturas se debe contar con elementos de confort que garanticen la geometría de conjunto.</t>
  </si>
  <si>
    <t>Espacio para miembros inferiores</t>
  </si>
  <si>
    <t>Debajo de la superficie de trabajo se debe contar con espacio holgado, libre de obstáculos que permitan la ubicación frontal del usuario y la adopción de posturas de descanso para sus miembros inferiores. Retirar cualquier elemento que limite el espacio e interfiera en la geometría de conjunto (entrepaños, cajones, archivos, etc.)</t>
  </si>
  <si>
    <t>Cables sin canaletas</t>
  </si>
  <si>
    <t>Colocar los cables dentro de canaletas y/o colocar amarres, previenen que el usuario se enrede en ellos, desconectando el equipo y perdiendo la información y provocando un posible riesgo eléctrico.</t>
  </si>
  <si>
    <t>Cajón limita espacio</t>
  </si>
  <si>
    <t>La presencia de cajoneras tanto debajo de la superficie de trabajo como sobre ellas, que interfieran con cualquier elemento para cumplir con los criterios ergonómicos, deberá reubicarse a la altura y profundidad indicada para no interferir en la geometría de conjunto.</t>
  </si>
  <si>
    <t>Obstáculos área de circulación</t>
  </si>
  <si>
    <t>La circulación holgada debe garantizarse en las estaciones y áreas de trabajo, evitando obstaculizar la circulación segura de todos los usuarios y/o la sensación de hacinamiento por la ubicación de objetos. La presencia de barreras arquitectónicas debe ser tenida en cuenta al ubicar las estaciones de trabajo, al igual que asignar áreas de acuerdo con las características y necesidades del sistema de trabajo para no generar interferencias.</t>
  </si>
  <si>
    <t>Higiene postural</t>
  </si>
  <si>
    <t xml:space="preserve">El usuario utiliza una mecánica corporal en sus actividades cotidianas  en las que minimiza carga física por posiciones alineadas evitando  anti gravitación (alejarse del eje corporal), distribuyendo equitativamente el peso corporal en los dos hemicuerpos,   junto  movimientos dentro de ángulos confortables, evitando maniobras extremas forzadas y/o manipulando o transportando cargas utilizando los segmentos  sin generar riesgo para  columna  vertebral. </t>
  </si>
  <si>
    <t>LOCATIVO</t>
  </si>
  <si>
    <t>DISEÑO DEL PUESTO</t>
  </si>
  <si>
    <t>MONITOR</t>
  </si>
  <si>
    <t>DISEÑO DE LA SILLA</t>
  </si>
  <si>
    <t>AMBIENTE</t>
  </si>
  <si>
    <t>ORGANIZACIONAL</t>
  </si>
  <si>
    <t>RECOMENDACIONES</t>
  </si>
  <si>
    <t>ELEMENTOS DE CONFORT REQUERIDOS</t>
  </si>
  <si>
    <t>MOBILIARIO</t>
  </si>
  <si>
    <t>N°</t>
  </si>
  <si>
    <t>ÁREA</t>
  </si>
  <si>
    <t>IDENTIFICACIÓN</t>
  </si>
  <si>
    <t>NOMBRE DEL TRABAJADOR</t>
  </si>
  <si>
    <t>CARGO</t>
  </si>
  <si>
    <t>PLANO DE TRABAJO</t>
  </si>
  <si>
    <t xml:space="preserve">BORDES DE PRESIÓN SOBRE MUÑECAS </t>
  </si>
  <si>
    <t>PORTÁTIL CON ELEMENTOS</t>
  </si>
  <si>
    <t xml:space="preserve">ALTURA VISUAL </t>
  </si>
  <si>
    <t xml:space="preserve">DISTANCIA VDT </t>
  </si>
  <si>
    <t>PROFUNDIDAD ESPALDAR</t>
  </si>
  <si>
    <t>ILUMINACIÓN</t>
  </si>
  <si>
    <t>TEMPERATURA Y VENTILACIÓN</t>
  </si>
  <si>
    <t>HIGIENE POSTURAL</t>
  </si>
  <si>
    <t>PAUSAS LABORALES</t>
  </si>
  <si>
    <t>CAPACITACIONES</t>
  </si>
  <si>
    <t>TOTAL DE CONDICIONES SUBESTÁNDAR ENCONTRADAS</t>
  </si>
  <si>
    <t>TOTAL DE CONDICIONES SUBESTÁNDAR CORREGIDAS</t>
  </si>
  <si>
    <t xml:space="preserve"> RTA DEL TALLER % CORRECCIÓN</t>
  </si>
  <si>
    <t>CONDICIONES DEL PUESTO VALORACIÓN INICIAL</t>
  </si>
  <si>
    <t>GRADO DE CORRECCIÓN EN EL TALLER</t>
  </si>
  <si>
    <t>SILLA</t>
  </si>
  <si>
    <t>APOYAPIES</t>
  </si>
  <si>
    <t xml:space="preserve">BASE PARA MONITOR CONVENCIONAL </t>
  </si>
  <si>
    <t>BASE PARA PORTÁTIL, TECLADO Y MOUSE EXTERNO</t>
  </si>
  <si>
    <t>REPOSICIÓN DE SILLA</t>
  </si>
  <si>
    <t>CALIF</t>
  </si>
  <si>
    <t>CORR</t>
  </si>
  <si>
    <t>→</t>
  </si>
  <si>
    <t>Esta fila se puede ocultar para la entrega del informe, pero no se puede eliminar porque son las variables de las tablas dinámicas.</t>
  </si>
  <si>
    <t>DISTANCIA PANTALLA</t>
  </si>
  <si>
    <t>NA</t>
  </si>
  <si>
    <t>Al hacer click con el botón contrario del mouse sobre cualquiera de las tablas dinámicas, se actualizan las demás.</t>
  </si>
  <si>
    <t>NÚMERO DE COLABORADORES EVALUADOS POR ÁREA</t>
  </si>
  <si>
    <t>Cuenta de ÁREA</t>
  </si>
  <si>
    <t>Total</t>
  </si>
  <si>
    <t>(en blanco)</t>
  </si>
  <si>
    <t>Total general</t>
  </si>
  <si>
    <t>CONSOLIDADO DE PORCENTAJE DE CORRECCIÓN POR ÁREA</t>
  </si>
  <si>
    <t xml:space="preserve">CONDICIONES SUBESTÁNDAR </t>
  </si>
  <si>
    <t>Suma de TOTAL DE CONDICIONES SUBESTÁNDAR ENCONTRADAS</t>
  </si>
  <si>
    <t>Suma de TOTAL DE CONDICIONES SUBESTÁNDAR CORREGIDAS</t>
  </si>
  <si>
    <t>Porcentaje de Corrección</t>
  </si>
  <si>
    <t>CONSOLIDADO DE PORCENTAJE DE CORRECCIÓN POR CONDICIÓN EVALUADA</t>
  </si>
  <si>
    <t>ITEM</t>
  </si>
  <si>
    <t>CONDICION EVALUADA</t>
  </si>
  <si>
    <t>ENCONTRADAS</t>
  </si>
  <si>
    <t>CORREGIDAS</t>
  </si>
  <si>
    <t>% CORRECCION</t>
  </si>
  <si>
    <t xml:space="preserve">BORDES DE PRESION SOBRE MUÑECAS </t>
  </si>
  <si>
    <t>PORTATIL CON ELEMENTOS</t>
  </si>
  <si>
    <t>TEMPERATURA Y VENTILACION</t>
  </si>
  <si>
    <t>Subtotal de condiciones críticas</t>
  </si>
  <si>
    <t>DISTRIBUCIÓN PORCENTUAL DEL CUMPLIMIENTO DE LAS CONDICIONES DEL PUESTO EN LA VALORACIÓN INICIAL</t>
  </si>
  <si>
    <t>CONDICION DE PUESTOS</t>
  </si>
  <si>
    <t>N° TOTAL DE PUESTOS</t>
  </si>
  <si>
    <t xml:space="preserve">% </t>
  </si>
  <si>
    <t>NO CUMPLE</t>
  </si>
  <si>
    <t>CUMPLE  PARCIAL</t>
  </si>
  <si>
    <t>CUMPLE</t>
  </si>
  <si>
    <t>Total de colaboradores</t>
  </si>
  <si>
    <t>CUMPLIMIENTO DE LAS CONDICIONES DEL PUESTO POR ÁREAS EN LA VALORACION INICIAL</t>
  </si>
  <si>
    <t>CUMPLE PARCIAL</t>
  </si>
  <si>
    <t>GRADO DE CORRECCIÓN EN EL TALLER DE LAS CONDICIONES DEL PUESTO POR ÁREAS</t>
  </si>
  <si>
    <t>#¡DIV/0!</t>
  </si>
  <si>
    <t>BAJO</t>
  </si>
  <si>
    <t>REQUERIMIENTO DE ELEMENTOS DE CONFORT POR ÁREAS</t>
  </si>
  <si>
    <t>ELEMENTO DE CONFORT</t>
  </si>
  <si>
    <t>Cuenta de APOYAPIES</t>
  </si>
  <si>
    <t xml:space="preserve">Cuenta de BASE PARA MONITOR CONVENCIONAL </t>
  </si>
  <si>
    <t>Cuenta de BASE PARA PORTÁTIL, TECLADO Y MOUSE EXTERNO</t>
  </si>
  <si>
    <t>Cuenta de REPOSICIÓN DE SILLA</t>
  </si>
  <si>
    <t>Cuenta de MOBILIARIO</t>
  </si>
  <si>
    <t>NOTA: Se tendrán en cuenta a la hora de realizar las recomedaciones:</t>
  </si>
  <si>
    <t>Distribución de los elementos de trabajo según la frecuencia de uso y lateralidad; tanto en la superficie de la mesa como en cajones y archivo.</t>
  </si>
  <si>
    <t>APLICA</t>
  </si>
  <si>
    <t>Reubicar cajoneras</t>
  </si>
  <si>
    <t>Reubicar archivos o almacenamiento de objetos</t>
  </si>
  <si>
    <t>NO APLICA</t>
  </si>
  <si>
    <t>Evitar acumulo de elementos sobre la superficie de la mesa.</t>
  </si>
  <si>
    <t>Eliminar los elementos que no pertenecen a la actividad laboral.</t>
  </si>
  <si>
    <t>Mantener libre la parte inferior de la mesa de trabajo</t>
  </si>
  <si>
    <t>Canalizar cableado</t>
  </si>
  <si>
    <t>Aumentar longitud del cableado</t>
  </si>
  <si>
    <t xml:space="preserve">Jornada de Orden y aseo </t>
  </si>
  <si>
    <t>Organización de los elementos de trabajo, de acuerdo a alcances mínimos y máximos.</t>
  </si>
  <si>
    <t>Evitar bordes de presión sobre muñeca y codos.</t>
  </si>
  <si>
    <t>Acercamiento del mouse dentro de zonas de confort.</t>
  </si>
  <si>
    <t>Ubicación del teclado y del mouse en el mismo plano de trabajo.</t>
  </si>
  <si>
    <t>Mantenimiento  del mobiliario</t>
  </si>
  <si>
    <t>Ajustar altura del plano de trabajo de acuerdo a la antropometria de los colaboradores</t>
  </si>
  <si>
    <t xml:space="preserve">Ajustar la altura y/0 distancia  del monitor </t>
  </si>
  <si>
    <t>Ubicación frontal del monitor</t>
  </si>
  <si>
    <t>Adoptar  base para monitor portatil, con teclado y mouse externo</t>
  </si>
  <si>
    <t>Contemplar la adquisición de pantallas con mecanismos de ajuste de altura regulables.</t>
  </si>
  <si>
    <t>Anclaje del monitor a pared</t>
  </si>
  <si>
    <t>Ajustar la altura de la silla,  favoreciendo la postura de los codos cercanos al tronco.</t>
  </si>
  <si>
    <t>Ajustar altura del espaldar</t>
  </si>
  <si>
    <t>Ajustar la profundidad del asiento</t>
  </si>
  <si>
    <t xml:space="preserve">Realizar mantenimiento a los mecanismos de graducaión  </t>
  </si>
  <si>
    <t>Realizar mantenimiento del tapizado de la silla</t>
  </si>
  <si>
    <t>Retirar apoyabrazos</t>
  </si>
  <si>
    <t>Reposición de silla</t>
  </si>
  <si>
    <t>Adecuacion de puntos de iluminacion artificial</t>
  </si>
  <si>
    <t>Ajuste de niveles de iluminacion</t>
  </si>
  <si>
    <t>Control por exceso de iluminacion persianas,, black out</t>
  </si>
  <si>
    <t>Reubicacion del monitor perpendicular a la fuente de luz natural</t>
  </si>
  <si>
    <t>Mantenimiento de luminarias</t>
  </si>
  <si>
    <t xml:space="preserve">Realizar mantenimiento  al sistema de ventilación </t>
  </si>
  <si>
    <t>Realizar estudio de comfort termico</t>
  </si>
  <si>
    <t>Realizar capacitación en higiene postural y manejo del VDT</t>
  </si>
  <si>
    <t xml:space="preserve">Implementar el programa de pausas activas </t>
  </si>
  <si>
    <t>Instalaación de software</t>
  </si>
  <si>
    <t>OBSERVACIONES / RECOMENDACIONES</t>
  </si>
  <si>
    <t>No.</t>
  </si>
  <si>
    <t>CEDULA</t>
  </si>
  <si>
    <t>BASE PARA PORTATIL, TECLADO Y MOUSE EXTERNO</t>
  </si>
  <si>
    <t>REPOSICION DE SILLA</t>
  </si>
  <si>
    <t>Datos</t>
  </si>
  <si>
    <t>Total Suma de TOTAL DE CONDICIONES SUBESTÁNDAR ENCONTRADAS</t>
  </si>
  <si>
    <t>Total Suma de TOTAL DE CONDICIONES SUBESTÁNDAR CORREGIDAS</t>
  </si>
  <si>
    <t xml:space="preserve">ADMINISTRATIVOS </t>
  </si>
  <si>
    <t>EVIDENCIA FOTOGRAFICA</t>
  </si>
  <si>
    <t>CONDICIONES SUBESTANDAR</t>
  </si>
  <si>
    <t xml:space="preserve">RECOMENDACIONES GENERALES </t>
  </si>
  <si>
    <t>• La colaboradora desarrolla su jornada acorde a tareas y solicitudes que competen a su cargo, es decir, impone su ritmo de trabajo. 
•  Se sugiere seguir las pautas de higiene postural impartidas durante el tiempo de la inspección del puesto acerca del uso adecuado de video terminales, para cuidar la biomecánica corporal y disminuir la carga física estática en los diferentes segmentos corporales. 
•  Se sugiere que todos los elementos deben estar en la misma mesa o escritorio, Se sugiere dejar un espacio para muñecas y manos de 10-15 cm entre borde de la mesa y teclado/mouse para evitar bordes de presión. 
• Se recomienda realizar cambios de posturas durante la jornada laboral.
• Ubicar el cuerpo de frente a la mesa de trabajo y computador para evitar rotaciones e inclinaciones mantenidas de cuello y tronco.
• Mantener la espalda bien apoyada en el espaldar de la silla, evitando inclinaciones de tronco.
• Las piernas Deben entrar completamente por debajo de la superficie de trabajo, sin obstáculos que limiten tal función y Mantener los pies apoyados sobre el piso o reposapiés.
• Realizar cambios de enfoque visual para evitar el cansancio ocular.       
• Realizar pausas activas cada 2 horas durante 5 minutos con estiramientos musculares sostenido que estimulen el movimiento corporal y permitan el cambio de actividad.                                                                                                                                                             
• realizar mantenimientos periodicos y preventivos a sillas, escritorios, reposapies etc</t>
  </si>
  <si>
    <t xml:space="preserve">RECOMENDACIÓN DE VIDEOTERMINALES </t>
  </si>
  <si>
    <t>La organización del puesto de trabajo es un factor determinante para garantizar los incrementos de la productividad y puede definirse como un conjunto de medidas técnico-organizativas encaminadas a:</t>
  </si>
  <si>
    <t>o 	Establecer el ordenamiento de los tres elementos que lo integran.
o 	Lograr una interacción armónica entre los mismos.
o 	Racionalizar el gasto de energía física y mental para la realización del trabajo asignado; con vista a garantizar incrementos de productividad y condiciones favorables para el trabajo.</t>
  </si>
  <si>
    <t>Dimensiones del puesto de trabajo</t>
  </si>
  <si>
    <t>Es importante que el puesto de trabajo se adapte a las dimensiones corporales del trabajador, sin embargo, ante la gran variedad de tallas de las personas no es fácil determinarlas.
Para el diseño de los puestos de trabajo, no es suficiente pensar en realizarlos para personas de talla media (50 percentil), es más lógico y correcto tener en cuenta a los individuos de mayor estatura para acortar las dimensiones, por ejemplo del espacio a reservar para las piernas debajo de la mesa, y a los individuos de menor estatura para acortar las dimensiones de las zonas de alcance en plano horizontal.
Para establecer las dimensiones esenciales de un puesto de trabajo de oficina, se debe tener en cuenta los criterios siguientes:</t>
  </si>
  <si>
    <t>• 	Altura del plano de trabajo.
• 	Espacio reservado para las piernas.
• 	Zonas de alcance óptimas del área de trabajo.</t>
  </si>
  <si>
    <t>A.	Distribución de los puestos de trabajo</t>
  </si>
  <si>
    <t>Las divisiones a media altura deben contemplar las siguientes alturas:
- Altura Mayor: 166cm. para división de áreas de relativa privacidad con unidades de almacenamiento: gabinete y repisa.
- Altura Media: 128cm. para división de áreas solo con repisa como unidad de almacenamiento.
- Altura Baja: 109cm. para división de áreas de atención al público externo, con superficie mostrador.
- Altura Baja: 100cm. para división de áreas de atención al público interno, con superficie  mostrador.</t>
  </si>
  <si>
    <t>B. Superficie de trabajo</t>
  </si>
  <si>
    <t xml:space="preserve"> La configuración del sistema debe permitir ubicar las superficies de trabajo entre 65 y 76cm. (medidos en la cara superior) de acuerdo con la antropometría del usuario o con las actividades que realiza. La altura estándar, de la cara superior de las superficies, para trabajo frente a video-terminales será de 75cm.</t>
  </si>
  <si>
    <t>La superficie o plano de trabajo deberá permitir colocar correctamente el equipo de trabajo. Para tareas generales de oficina, las medidas aproximadas mínimas de la superficie, pueden ser de 80cm por 120cm. Puede ser necesaria una anchura algo mayor a fin de asegurar que entre el teclado y el borde libre de la mesa quede una distancia de 10cm a 20cm., actuando así ese espacio de reposamuñecas.</t>
  </si>
  <si>
    <t>Para el trabajo en posición sentado, debe habilitarse el suficiente espacio para los miembros inferiores (muslos, rodillas y pies). Este espacio será de 70cm  de ancho por 70 - 80cm de profundidad.</t>
  </si>
  <si>
    <t>Figura 1. Dimensiones del puesto de trabajo. Vista lateral</t>
  </si>
  <si>
    <t>Figura 2. Dimensiones del puesto de trabajo. Vista posterior</t>
  </si>
  <si>
    <t>Una buena disposición de los elementos a manipular en el área de trabajo no obligará a realizar movimientos forzados del tronco con los consiguientes problemas de dolores de espalda.</t>
  </si>
  <si>
    <t>Tanto en el plano vertical como en el horizontal, se deben determinar las distancias óptimas que consigan un confort postural adecuado.</t>
  </si>
  <si>
    <t>La superficie de trabajo debe estar diseñada para soportar, sin moverse, el peso del equipo y el de cualquier persona que se apoye sobre alguno de sus bordes, o bien cuando lo utilice de asidero para moverse con la silla rodante.</t>
  </si>
  <si>
    <t>Es importante tener en cuenta la altura de la mesa con relación a la altura de la silla y de las personas usuarias: el conjunto ha de permitir la realización del trabajo facilitando el cambio postural, a partir de la postura de referencia. Para ello es recomendable que la mesa tenga una altura ajustable.</t>
  </si>
  <si>
    <t xml:space="preserve">C.	Monitor
</t>
  </si>
  <si>
    <t>El monitor deberá situarse en el centro de la zona de confort del campo visual. Esta localización no deberá inhibir el contacto visual con los clientes u otras personas con las que se tiene que mantener relación en el trabajo.
La imagen de la pantalla: deberá ser estable, sin fenómenos de destellos u otras formas de inestabilidad.
Los caracteres de la pantalla: deberán estar bien definidos y configurados de forma clara y tener una dimensión suficiente, disponiendo de un espacio adecuado entre los caracteres y los renglones.
Preferiblemente el monitor debe ser ubicado perpendicular respecto a las ventanas, de esta manera se dispone de menor posibilidad de deslumbramiento y reflejos. Esto exige dos condiciones: La ubicación del monitor en diagonal es muy adecuada dado que hay mayor espacio para ubicar los accesorios, adicionalmente permite una mejor ubicación para el usuario, habilitándole en un mejor acceso a elementos ubicados a izquierda y derecha.</t>
  </si>
  <si>
    <t>Figura 6. Distribución del puesto de trabajo en superficie rectangular</t>
  </si>
  <si>
    <t>Distancia de visión: Es la distancia entre el ojo y la pantalla. Para las tareas habituales la distancia de visión no debe ser menor de 60cm. En ciertas aplicaciones especiales (pantallas táctiles), esa distancia de visión no debe ser inferior a 30cm. En aquellos casos particulares en que se precise un campo de visión más ancho (caso de varias pantallas), esta distancia se podrá incrementar siempre que los caracteres puedan ser percibidos con un ángulo visual menor de 18º.
Angulo de la línea de visión: Debe ser factible orientar la pantalla de manera que las áreas vistas habitualmente, puedan serlo bajo ángulos comprendidos entre la línea de visión horizontal y la trazada a 60º bajo la horizontal.
Ángulo de visión: La pantalla debe ser legible con ángulos de visión de hasta 40º trazados desde la línea de visión y la perpendicular a la superficie de la pantalla en cualquier punto de la misma. El ángulo de visión óptimo es el de 0º y en ningún caso debe exceder de 40º para cualquier área útil de la pantalla</t>
  </si>
  <si>
    <t>D.	Soporte para monitor</t>
  </si>
  <si>
    <t>Estos elementos facilitan la ubicación en la altura de la pantalla o portátil con respecto al trabajador para evitar la tensión de cuello y liberar espacio, recordar que el borde superior de pantalla debe estar a la altura de los ojos o por encima de estos.</t>
  </si>
  <si>
    <t>E.	Mouse y teclado</t>
  </si>
  <si>
    <t xml:space="preserve">El teclado debe estar ubicado a mínimo 10cm. del borde anterior de la superficie de trabajo.
Debe ser de 18.6 cm/ 473 mm de largo y 6.79 cm /172 mm de ancho.
Debe disponer de cables largos para permitir la movilidad e independencia respecto al resto del equipo, y así mismo y de ser necesario posibilitar su reubicación conforme a los cambios de tarea o de postura del usuario.
El teclado no debe tener inclinación, para evitar que las muñecas realicen extensión sostenida. 
Los antebrazos, las muñecas y las manos deben estar en línea recta.
El mouse debe estar ubicado sobre la misma superficie en que se encuentra el teclado y debe ser utilizado cerca del lado del teclado como sea posible.
Debe permitir el apoyo de parte de los dedos, mano o muñeca en la mesa de trabajo, favoreciendo así la precisión en su manejo.
</t>
  </si>
  <si>
    <t xml:space="preserve"> F.   	Silla
</t>
  </si>
  <si>
    <t xml:space="preserve"> Todos los mecanismos de ajuste deben ser fácilmente manejables desde la posición sentada y estar construidos a prueba de cambios no intencionados.</t>
  </si>
  <si>
    <t>G. Apoya pies</t>
  </si>
  <si>
    <t>Se utiliza cuando la altura de la silla no permite al personal trabajador descansar los pies en el suelo.
- Dimensiones mínimas: 45cm de ancho por 35cm de profundidad.
- Inclinación: Entre 5 y 15º sobre el plano horizontal.
- Superficie antideslizante: Tanto para los pies como para el suelo.</t>
  </si>
  <si>
    <t>CRITERIOS ERGONÓMICOS PARA LA SELECCIÓN DE SILLA</t>
  </si>
  <si>
    <t>Las malas posturas y excesivo sedentarismo, al que estamos expuestos durante las ocho horas que dura nuestra jornada laboral en la oficina, puede, sin que nos demos cuenta, estar dañando nuestra salud.
Cuello y hombros, zona lumbar, dorsal y cabeza son las partes más castigadas de nuestro cuerpo fruto de la manera en la que nos sentamos frente al ordenador, mala posición del cuello y cabeza, así como de los brazos y muñecas mientras tecleamos.
Cuando permanecemos mucho tiempo en una postura incorrecta, la columna vertebral pierde su alineación natural, causando dolores, fatiga y tensión muscular.</t>
  </si>
  <si>
    <t>REQUISITOS DE UNA SILLA SALUDABLE</t>
  </si>
  <si>
    <t>La silla es uno de los elementos de la oficina más importantes: nos fuerza a mantener una postura correcta y a que la circulación sea adecuada. Por eso, es muy importante que respete las curvaturas normales de la espalda y se adapte a la persona.</t>
  </si>
  <si>
    <t>1. La silla debe adaptarse a su usuario</t>
  </si>
  <si>
    <t>Debe ser totalmente regulable: que permita la regulación de altura del asiento, del respaldo (para que permita un apoyo lumbar correcto) y de los reposabrazos. Además debe permitir la movilidad y el giro. La altura del asiento tiene que permitir el apoyo de los pies en el suelo, sin apreciar una presión excesiva en la parte inferior de los muslos, cerca de las rodillas.</t>
  </si>
  <si>
    <t>2. El respaldo debe garantizar que la espalda se apoye correctamente</t>
  </si>
  <si>
    <t>El respaldo debe posibilitar que adoptemos una posición erguida, ayudando a que apoyemos el tronco en su totalidad y sumamente importante, también, es que apoyemos el área lumbar.
Gracias al esfuerzo en investigación que realizan las empresas punteras, se están desarrollando soluciones cada día más innovadoras para solucionar este tema. Por ejemplo, en el modelo Iroha de Ofita, los brazos y el apoyo lumbar forman un elemento conjunto, de forma que cuando el usuario posiciona la altura correcta de los brazos, el apoyo lumbar se sitúa a su vez en la solución óptima.
Por otra parte, el respaldo no debe ser demasiado ancho en su parte superior para que no reste movilidad a los brazos. Debe disponer de cierta curvatura, visto lateralmente, para adaptarse a la forma de la espalda.
Se recomienda, asimismo, la posibilidad de regular en altura el respaldo o, en su defecto, la regulación del área más saliente de la curvatura lumbar del respaldo, de modo que la altura del apoyo lumbar varíe entre un rango de al menos 6 cm.</t>
  </si>
  <si>
    <t>3. Profundidad del asiento</t>
  </si>
  <si>
    <t>La regulación de profundidad de asiento es importante para que personas de distinta estatura se apoyen cómodamente en el respaldo.</t>
  </si>
  <si>
    <t>4. La silla debe ser segura</t>
  </si>
  <si>
    <t>Las sillas de trabajo deben ser giratorias y sus bases han de estar dotadas de 5 radios para evitar su vuelco. No debe suponer riesgo en ninguna de las posturas “límite” que pueda adoptar el usuario: desde la posición de sentado en el borde delantero del asiento, con el cuerpo inclinado hacia delante, hasta la posición de máxima inclinación hacia atrás del respaldo.
Un desplazamiento fortuito de la silla en el momento en que el usuario va a sentarse podría ser peligroso; para evitar esto existen sistemas de ruedas “autofrenadas” que no avanzan cuando no hay nadie sentado en ellas.</t>
  </si>
  <si>
    <t>5. La silla debe posibilitar una posición sentada dinámica</t>
  </si>
  <si>
    <t>Debe adaptarse a los movimientos del usuario.</t>
  </si>
  <si>
    <t>6. Los reposabrazos deben ser regulables</t>
  </si>
  <si>
    <t>Los reposabrazos son convenientes para dar apoyo y descanso a los brazos y antebrazos; un buen apoyo reducirá la sensación de fatiga en el área cervical.
Su longitud debe ser algo menor que la del asiento para que no nos impida acercar la silla a la mesa. Además, deben ser gruesos y no deben tener bordes agudos.
Es muy interesante que la anchura del brazo sea también regulable y que los brazos puedan girar para que el usuario pueda colocarse en distintas posiciones y le sea más fácil realizar cualquier actividad cómodamente.</t>
  </si>
  <si>
    <t>7. Asiento en material esponjoso</t>
  </si>
  <si>
    <t>No ha de ser excesivamente blando. Los bordes delanteros han de disponer de una curvatura adecuada para no oprimir la pierna por su parte inferior y no obstaculizar la circulación de la sangre.</t>
  </si>
  <si>
    <t>silla sugerida para oficinas</t>
  </si>
  <si>
    <t>silla sugerida para puestos de trabajo con planos de trabajo altos (escritorios o superficie de trabajo altos)</t>
  </si>
  <si>
    <t>COJIN LUMBAR PARA SILLA</t>
  </si>
  <si>
    <t>Espuma moldeada en poliuretano de alta densidad.
Correa elástica para fácil graduación a la silla.
El cojín anatómico le permite mantener la posición funcional de la columna vertebral conservando las curvas fisiológicas.
Evita y previene la escoliosis, hiperlordosis, Cifosis, lumbalgias, Dorsalgias.
Conserva la temperatura apropiada en la región lumbar evitando dolores.
Se ajusta a cualquier silla mediante bandas elásticas que se puede estirar para adaptarse.
El apoyo ligero protege suavemente su espalda y alienta a postura correcta.
Diseño ergonómico ofrece un apoyo firme y cómodo mientras transpirable material de malla hace circular el aire para mantenerte fresco.
Ideal para largas horas de sentado, diseñado para trabajo, viajes, hogar</t>
  </si>
  <si>
    <t>https://www.observatoriorh.com/salud-laboral/35960.html</t>
  </si>
  <si>
    <t xml:space="preserve">INGRID OLIVEROS </t>
  </si>
  <si>
    <t>SECRETARIA EJECUTIVA</t>
  </si>
  <si>
    <t>ARMANDO VILLAZON</t>
  </si>
  <si>
    <t>COORDINADOS GIT FINANCIERO</t>
  </si>
  <si>
    <t xml:space="preserve">LEIDYS MONTERO </t>
  </si>
  <si>
    <t>TESORERA-</t>
  </si>
  <si>
    <t>OMEY ARIZA</t>
  </si>
  <si>
    <t>JEFE DE TALENTO HUMANO</t>
  </si>
  <si>
    <t>LIBIA IRIS  OJEDA</t>
  </si>
  <si>
    <t>AUXILIAR ADMINISTRATIVO</t>
  </si>
  <si>
    <t>ISMAEL ESCORDIA</t>
  </si>
  <si>
    <t>PROFESIONAL EN EDUCACION Y PARTICIPACION CIUDADANA</t>
  </si>
  <si>
    <t>Cableado sin canalizar                                                              Sillas en buenas condiciones solo la cogineria presenta desgaste                                                                                                                                                                                                                                                                                                                                 postura  prolongada en sedente                                               escritorio en forma de L con una altura de 73 cm, ancho 60 cm  suficiente para realizar la tarea                                              - no cuenta con reposapies                                                   orden y aseo en buenas condiciones generales</t>
  </si>
  <si>
    <t>Cableado sin canalizar                                                              Sillas en buenas condiciones y se le explica al trabajador modo de uso adecuado de las palancas de ajuste de la silla                                                                                                                                                                                                                                                                                             postura  prolongada en sedente                                               escritorio en forma de L con una altura de 73 cm, ancho 60 cm  suficiente para realizar la tarea                                              - no cuenta con reposapies                                                   orden y aseo en regulares condiciones, se observan exceso de documentos sobre el escritorio y la impresora limita el movimiento de las manos al digitar y hacer uso del mouse. ventanales sin polarizar, lo que permite la entrada de luz natual al puesto de trabajo generando deslumbramientos al visualizar la pantalla.</t>
  </si>
  <si>
    <t>Cableado sin canalizar                                                              Sillas en buenas condiciones y se le explica al trabajador modo de uso adecuado de las palancas de ajuste de la silla                                                                                                                                                                                                                                                                                             postura  prolongada en sedente                                               escritorio en forma de L con una altura de 73 cm, ancho 60 cm  suficiente para realizar la tarea                                              - no cuenta con reposapies                                                   orden y aseo en buenas condiciones, ventanales sin polarizar, lo que permite la entrada de luz natual al puesto de trabajo generando deslumbramientos al visualizar la pantalla.</t>
  </si>
  <si>
    <t>Cableado sin canalizar                                                              Sillas en buenas condiciones y se le explica al trabajador modo de uso adecuado de las palancas de ajuste de la silla                                                                                                                                                                                                                                                                                             postura  prolongada en sedente                                               escritorio en forma de L con una altura de 73 cm, ancho 60 cm  suficiente para realizar la tarea                                              - no cuenta con reposapies                                                   orden y aseo en malas condiciones, se observan exceso de documentos sobre el escritorioque limita el movimiento de las manos al digitar y hacer uso del mouse. ventanales sin polarizar, lo que permite la entrada de luz natual al puesto de trabajo generando deslumbramientos al visualizar la pantalla.</t>
  </si>
  <si>
    <t xml:space="preserve">Cableado sin canalizar                                                              Sillas en buenas condiciones                                                                                                                                                                                                                                                                                              postura  prolongada en sedente                                               escritorio en forma de L con una altura de 73 cm, ancho 60 cm  suficiente para realizar la tarea                                              - no cuenta con reposapies, el cual requiere ya que los pies no se apoyan completamente al piso.                                                   orden y aseo en buenas condiciones, </t>
  </si>
  <si>
    <t>Cableado sin canalizar                                                              Sillas en buenas condiciones y se le explica al trabajador modo de uso adecuado de las palancas de ajuste de la silla                                                                                                                                                                                                                                                                                             postura  prolongada en sedente                                               escritorio en forma de L con una altura de 73 cm, ancho 60 cm  suficiente para realizar la tarea                                              - monitor si base para ajustar alturay  ubicado diagonal al trabajador, se observa mala higiene postural                                                            orden y aseo en malas condiciones, se observan exceso de documentos sobre el escritorio que limita los movimientos de miembros superiores  y por debajo del mismo con cajas  que limitan los movimientos de miembros inferiores.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</si>
</sst>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 #,##0.00_ ;_ [$€]\ * \-#,##0.00_ ;_ [$€]\ * &quot;-&quot;??_ ;_ @_ "/>
    <numFmt numFmtId="165" formatCode="0.0"/>
  </numFmts>
  <fonts count="30" x14ac:knownFonts="1">
    <font>
      <sz val="10"/>
      <name val="Arial"/>
    </font>
    <font>
      <sz val="11"/>
      <color theme="1"/>
      <name val="Calibri"/>
      <family val="2"/>
      <scheme val="minor"/>
    </font>
    <font>
      <sz val="10"/>
      <name val="Arial"/>
      <family val="2"/>
    </font>
    <font>
      <sz val="8"/>
      <name val="Arial"/>
      <family val="2"/>
    </font>
    <font>
      <sz val="7"/>
      <name val="Arial"/>
      <family val="2"/>
    </font>
    <font>
      <b/>
      <sz val="8"/>
      <color indexed="46"/>
      <name val="Arial"/>
      <family val="2"/>
    </font>
    <font>
      <b/>
      <sz val="7"/>
      <name val="Arial"/>
      <family val="2"/>
    </font>
    <font>
      <b/>
      <sz val="8"/>
      <name val="Arial"/>
      <family val="2"/>
    </font>
    <font>
      <sz val="7"/>
      <color indexed="12"/>
      <name val="Arial"/>
      <family val="2"/>
    </font>
    <font>
      <sz val="10"/>
      <name val="Arial"/>
      <family val="2"/>
    </font>
    <font>
      <sz val="10"/>
      <name val="Arial"/>
      <family val="2"/>
    </font>
    <font>
      <u/>
      <sz val="10"/>
      <color indexed="12"/>
      <name val="Arial"/>
      <family val="2"/>
    </font>
    <font>
      <b/>
      <sz val="10"/>
      <name val="Arial"/>
      <family val="2"/>
    </font>
    <font>
      <b/>
      <sz val="8"/>
      <color indexed="8"/>
      <name val="Calibri"/>
      <family val="2"/>
    </font>
    <font>
      <b/>
      <sz val="8"/>
      <name val="Calibri"/>
      <family val="2"/>
    </font>
    <font>
      <sz val="10"/>
      <name val="Calibri"/>
      <family val="2"/>
    </font>
    <font>
      <b/>
      <sz val="10"/>
      <name val="Tahoma"/>
      <family val="2"/>
    </font>
    <font>
      <sz val="10"/>
      <name val="Tahoma"/>
      <family val="2"/>
    </font>
    <font>
      <b/>
      <sz val="12"/>
      <name val="Arial"/>
      <family val="2"/>
    </font>
    <font>
      <sz val="8"/>
      <name val="Arial"/>
      <family val="2"/>
    </font>
    <font>
      <b/>
      <sz val="8"/>
      <color indexed="10"/>
      <name val="Calibri"/>
      <family val="2"/>
    </font>
    <font>
      <sz val="30"/>
      <color indexed="10"/>
      <name val="Arial"/>
      <family val="2"/>
    </font>
    <font>
      <sz val="11"/>
      <name val="Arial"/>
      <family val="2"/>
    </font>
    <font>
      <sz val="12"/>
      <name val="Arial"/>
      <family val="2"/>
    </font>
    <font>
      <b/>
      <sz val="10"/>
      <name val="Arial"/>
      <family val="2"/>
    </font>
    <font>
      <b/>
      <sz val="11"/>
      <color theme="1"/>
      <name val="Calibri"/>
      <family val="2"/>
      <scheme val="minor"/>
    </font>
    <font>
      <sz val="11"/>
      <color theme="0"/>
      <name val="Calibri"/>
      <family val="2"/>
      <scheme val="minor"/>
    </font>
    <font>
      <b/>
      <sz val="12"/>
      <color theme="1"/>
      <name val="Calibri"/>
      <family val="2"/>
      <scheme val="minor"/>
    </font>
    <font>
      <sz val="11"/>
      <color theme="6" tint="0.59999389629810485"/>
      <name val="Calibri"/>
      <family val="2"/>
      <scheme val="minor"/>
    </font>
    <font>
      <u/>
      <sz val="11"/>
      <color theme="10"/>
      <name val="Calibri"/>
      <family val="2"/>
      <scheme val="minor"/>
    </font>
  </fonts>
  <fills count="8">
    <fill>
      <patternFill patternType="none"/>
    </fill>
    <fill>
      <patternFill patternType="gray125"/>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indexed="43"/>
        <bgColor indexed="64"/>
      </patternFill>
    </fill>
    <fill>
      <patternFill patternType="solid">
        <fgColor rgb="FFFFFF00"/>
        <bgColor indexed="64"/>
      </patternFill>
    </fill>
    <fill>
      <patternFill patternType="solid">
        <fgColor rgb="FF6699FF"/>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rgb="FF999999"/>
      </left>
      <right/>
      <top style="thin">
        <color indexed="65"/>
      </top>
      <bottom/>
      <diagonal/>
    </border>
    <border>
      <left style="thin">
        <color rgb="FF999999"/>
      </left>
      <right/>
      <top style="thin">
        <color rgb="FF999999"/>
      </top>
      <bottom style="thin">
        <color rgb="FF999999"/>
      </bottom>
      <diagonal/>
    </border>
    <border>
      <left/>
      <right/>
      <top style="thin">
        <color rgb="FF999999"/>
      </top>
      <bottom/>
      <diagonal/>
    </border>
    <border>
      <left style="thin">
        <color rgb="FF999999"/>
      </left>
      <right style="thin">
        <color rgb="FF999999"/>
      </right>
      <top style="thin">
        <color rgb="FF999999"/>
      </top>
      <bottom/>
      <diagonal/>
    </border>
    <border>
      <left style="thin">
        <color rgb="FF999999"/>
      </left>
      <right/>
      <top/>
      <bottom/>
      <diagonal/>
    </border>
    <border>
      <left style="thin">
        <color rgb="FF999999"/>
      </left>
      <right style="thin">
        <color rgb="FF999999"/>
      </right>
      <top/>
      <bottom/>
      <diagonal/>
    </border>
    <border>
      <left style="thin">
        <color rgb="FF999999"/>
      </left>
      <right/>
      <top/>
      <bottom style="thin">
        <color rgb="FF999999"/>
      </bottom>
      <diagonal/>
    </border>
    <border>
      <left/>
      <right/>
      <top/>
      <bottom style="thin">
        <color rgb="FF999999"/>
      </bottom>
      <diagonal/>
    </border>
    <border>
      <left style="thin">
        <color rgb="FF999999"/>
      </left>
      <right style="thin">
        <color rgb="FF999999"/>
      </right>
      <top/>
      <bottom style="thin">
        <color rgb="FF999999"/>
      </bottom>
      <diagonal/>
    </border>
    <border>
      <left/>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
      <left style="thin">
        <color indexed="65"/>
      </left>
      <right/>
      <top style="thin">
        <color rgb="FF999999"/>
      </top>
      <bottom style="thin">
        <color rgb="FF999999"/>
      </bottom>
      <diagonal/>
    </border>
  </borders>
  <cellStyleXfs count="9">
    <xf numFmtId="0" fontId="0" fillId="0" borderId="0"/>
    <xf numFmtId="164" fontId="2" fillId="0" borderId="0" applyFont="0" applyFill="0" applyBorder="0" applyAlignment="0" applyProtection="0"/>
    <xf numFmtId="164" fontId="10" fillId="0" borderId="0" applyFont="0" applyFill="0" applyBorder="0" applyAlignment="0" applyProtection="0"/>
    <xf numFmtId="0" fontId="11" fillId="0" borderId="0" applyNumberFormat="0" applyFill="0" applyBorder="0" applyAlignment="0" applyProtection="0">
      <alignment vertical="top"/>
      <protection locked="0"/>
    </xf>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0" fontId="1" fillId="0" borderId="0"/>
    <xf numFmtId="0" fontId="29" fillId="0" borderId="0" applyNumberFormat="0" applyFill="0" applyBorder="0" applyAlignment="0" applyProtection="0"/>
  </cellStyleXfs>
  <cellXfs count="190">
    <xf numFmtId="0" fontId="0" fillId="0" borderId="0" xfId="0"/>
    <xf numFmtId="0" fontId="3" fillId="0" borderId="0" xfId="0" applyFont="1"/>
    <xf numFmtId="0" fontId="4" fillId="0" borderId="0" xfId="0" applyFont="1"/>
    <xf numFmtId="0" fontId="4" fillId="0" borderId="1" xfId="0" applyFont="1" applyBorder="1" applyAlignment="1">
      <alignment vertical="center" wrapText="1"/>
    </xf>
    <xf numFmtId="0" fontId="5" fillId="0" borderId="0" xfId="0" applyFont="1"/>
    <xf numFmtId="0" fontId="3" fillId="0" borderId="1" xfId="0" applyFont="1" applyBorder="1"/>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3" fillId="0" borderId="1" xfId="0" applyFont="1" applyBorder="1" applyAlignment="1" applyProtection="1">
      <alignment horizontal="left"/>
      <protection locked="0"/>
    </xf>
    <xf numFmtId="0" fontId="4" fillId="0" borderId="1" xfId="0" applyFont="1" applyBorder="1" applyAlignment="1">
      <alignment horizontal="center" vertical="center" wrapText="1"/>
    </xf>
    <xf numFmtId="9" fontId="8" fillId="0" borderId="1" xfId="6" applyFont="1" applyBorder="1" applyAlignment="1">
      <alignment horizontal="center" vertical="center" wrapText="1"/>
    </xf>
    <xf numFmtId="0" fontId="4" fillId="3" borderId="1" xfId="0" applyFont="1" applyFill="1" applyBorder="1" applyAlignment="1">
      <alignment vertical="center" wrapText="1"/>
    </xf>
    <xf numFmtId="165" fontId="13" fillId="4" borderId="1" xfId="0" applyNumberFormat="1" applyFont="1" applyFill="1" applyBorder="1" applyAlignment="1">
      <alignment horizontal="center" vertical="center"/>
    </xf>
    <xf numFmtId="165" fontId="14" fillId="4" borderId="1" xfId="0" applyNumberFormat="1" applyFont="1" applyFill="1" applyBorder="1" applyAlignment="1">
      <alignment horizontal="center" vertical="center"/>
    </xf>
    <xf numFmtId="0" fontId="9" fillId="0" borderId="1" xfId="0" applyFont="1" applyBorder="1" applyAlignment="1">
      <alignment horizontal="justify" vertical="center" wrapText="1"/>
    </xf>
    <xf numFmtId="0" fontId="12" fillId="2" borderId="1" xfId="0" applyFont="1" applyFill="1" applyBorder="1" applyAlignment="1">
      <alignment horizontal="center" vertical="center" wrapText="1"/>
    </xf>
    <xf numFmtId="0" fontId="3" fillId="3" borderId="1" xfId="0" applyFont="1" applyFill="1" applyBorder="1"/>
    <xf numFmtId="0" fontId="13" fillId="2" borderId="1" xfId="0" applyFont="1" applyFill="1" applyBorder="1" applyAlignment="1">
      <alignment horizontal="center" vertical="center" wrapText="1"/>
    </xf>
    <xf numFmtId="0" fontId="12" fillId="3" borderId="1" xfId="0" applyFont="1" applyFill="1" applyBorder="1" applyAlignment="1">
      <alignment horizontal="center"/>
    </xf>
    <xf numFmtId="0" fontId="3" fillId="0" borderId="1" xfId="0" applyFont="1" applyBorder="1" applyAlignment="1">
      <alignment horizontal="center" vertical="top" wrapText="1"/>
    </xf>
    <xf numFmtId="0" fontId="0" fillId="0" borderId="1" xfId="0" applyBorder="1" applyAlignment="1">
      <alignment horizontal="center" vertical="top"/>
    </xf>
    <xf numFmtId="0" fontId="12" fillId="0" borderId="0" xfId="0" applyFont="1" applyAlignment="1">
      <alignment horizontal="center"/>
    </xf>
    <xf numFmtId="0" fontId="9" fillId="0" borderId="1" xfId="0" applyFont="1" applyBorder="1"/>
    <xf numFmtId="0" fontId="9" fillId="4" borderId="1" xfId="0" applyFont="1" applyFill="1" applyBorder="1"/>
    <xf numFmtId="0" fontId="0" fillId="4" borderId="1" xfId="0" applyFill="1" applyBorder="1"/>
    <xf numFmtId="0" fontId="9" fillId="0" borderId="0" xfId="0" applyFont="1" applyAlignment="1">
      <alignment horizontal="left" vertical="top" wrapText="1"/>
    </xf>
    <xf numFmtId="0" fontId="9" fillId="0" borderId="1" xfId="0" applyFont="1" applyBorder="1" applyAlignment="1">
      <alignment horizontal="justify" vertical="top" wrapText="1"/>
    </xf>
    <xf numFmtId="0" fontId="9" fillId="0" borderId="2" xfId="0" applyFont="1" applyBorder="1" applyAlignment="1">
      <alignment horizontal="justify" vertical="center" wrapText="1"/>
    </xf>
    <xf numFmtId="0" fontId="3" fillId="4" borderId="1" xfId="0" applyFont="1" applyFill="1" applyBorder="1"/>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5" fillId="0" borderId="0" xfId="0" applyFont="1" applyAlignment="1">
      <alignment vertical="center" wrapText="1"/>
    </xf>
    <xf numFmtId="0" fontId="17" fillId="0" borderId="5" xfId="0" applyFont="1" applyBorder="1" applyAlignment="1">
      <alignment horizontal="justify" vertical="center" wrapText="1"/>
    </xf>
    <xf numFmtId="0" fontId="12" fillId="0" borderId="0" xfId="0" applyFont="1"/>
    <xf numFmtId="0" fontId="12" fillId="4" borderId="0" xfId="0" applyFont="1" applyFill="1"/>
    <xf numFmtId="9" fontId="0" fillId="0" borderId="1" xfId="0" applyNumberFormat="1" applyBorder="1" applyAlignment="1">
      <alignment horizontal="center" vertical="top"/>
    </xf>
    <xf numFmtId="0" fontId="12" fillId="4" borderId="6" xfId="0" applyFont="1" applyFill="1" applyBorder="1"/>
    <xf numFmtId="0" fontId="12" fillId="4" borderId="7" xfId="0" applyFont="1" applyFill="1" applyBorder="1"/>
    <xf numFmtId="0" fontId="0" fillId="4" borderId="8" xfId="0" applyFill="1" applyBorder="1"/>
    <xf numFmtId="0" fontId="12" fillId="4" borderId="9" xfId="0" applyFont="1" applyFill="1" applyBorder="1"/>
    <xf numFmtId="0" fontId="0" fillId="4" borderId="10" xfId="0" applyFill="1" applyBorder="1"/>
    <xf numFmtId="0" fontId="12" fillId="4" borderId="11" xfId="0" applyFont="1" applyFill="1" applyBorder="1"/>
    <xf numFmtId="0" fontId="12" fillId="4" borderId="12" xfId="0" applyFont="1" applyFill="1" applyBorder="1"/>
    <xf numFmtId="0" fontId="0" fillId="4" borderId="13" xfId="0" applyFill="1" applyBorder="1"/>
    <xf numFmtId="0" fontId="7" fillId="2" borderId="1" xfId="0" applyFont="1" applyFill="1" applyBorder="1" applyAlignment="1">
      <alignment horizontal="center" vertical="center"/>
    </xf>
    <xf numFmtId="0" fontId="6" fillId="0" borderId="1" xfId="0" applyFont="1" applyBorder="1"/>
    <xf numFmtId="9" fontId="6" fillId="0" borderId="1" xfId="6" applyFont="1" applyFill="1" applyBorder="1"/>
    <xf numFmtId="9" fontId="6" fillId="3" borderId="1" xfId="6" applyFont="1" applyFill="1" applyBorder="1"/>
    <xf numFmtId="9" fontId="6" fillId="3" borderId="1" xfId="6" applyFont="1" applyFill="1" applyBorder="1" applyAlignment="1">
      <alignment vertical="center" wrapText="1"/>
    </xf>
    <xf numFmtId="0" fontId="9" fillId="0" borderId="0" xfId="0" applyFont="1"/>
    <xf numFmtId="9" fontId="12" fillId="2" borderId="1" xfId="6" applyFont="1" applyFill="1" applyBorder="1" applyAlignment="1">
      <alignment horizontal="center" vertical="center"/>
    </xf>
    <xf numFmtId="0" fontId="0" fillId="0" borderId="1" xfId="0" applyBorder="1" applyAlignment="1">
      <alignment horizontal="center"/>
    </xf>
    <xf numFmtId="9" fontId="0" fillId="0" borderId="1" xfId="6" applyFont="1" applyBorder="1" applyAlignment="1">
      <alignment horizontal="center"/>
    </xf>
    <xf numFmtId="0" fontId="3" fillId="0" borderId="14" xfId="0" applyFont="1" applyBorder="1" applyAlignment="1">
      <alignment vertical="center" textRotation="90" wrapText="1"/>
    </xf>
    <xf numFmtId="0" fontId="7"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xf>
    <xf numFmtId="0" fontId="3" fillId="5" borderId="1" xfId="0" applyFont="1" applyFill="1" applyBorder="1" applyAlignment="1">
      <alignment horizontal="left" vertical="top"/>
    </xf>
    <xf numFmtId="0" fontId="3" fillId="5" borderId="1" xfId="0" applyFont="1" applyFill="1" applyBorder="1" applyAlignment="1">
      <alignment horizontal="center" vertical="top" wrapText="1"/>
    </xf>
    <xf numFmtId="0" fontId="0" fillId="5" borderId="1" xfId="0" applyFill="1" applyBorder="1" applyAlignment="1">
      <alignment horizontal="center" vertical="top"/>
    </xf>
    <xf numFmtId="0" fontId="12" fillId="2" borderId="1" xfId="0" applyFont="1" applyFill="1" applyBorder="1" applyAlignment="1">
      <alignment horizontal="center"/>
    </xf>
    <xf numFmtId="0" fontId="12" fillId="2" borderId="1" xfId="0" applyFont="1" applyFill="1" applyBorder="1"/>
    <xf numFmtId="0" fontId="12" fillId="0" borderId="0" xfId="0" applyFont="1" applyAlignment="1">
      <alignment horizontal="left" vertical="center"/>
    </xf>
    <xf numFmtId="0" fontId="12" fillId="0" borderId="0" xfId="0" applyFont="1" applyAlignment="1">
      <alignment horizontal="center" vertical="center"/>
    </xf>
    <xf numFmtId="0" fontId="20" fillId="0" borderId="0" xfId="0" applyFont="1" applyAlignment="1">
      <alignment horizontal="left" vertical="center"/>
    </xf>
    <xf numFmtId="0" fontId="21" fillId="0" borderId="0" xfId="0" applyFont="1" applyAlignment="1">
      <alignment horizontal="center" vertical="center"/>
    </xf>
    <xf numFmtId="9" fontId="12" fillId="0" borderId="0" xfId="6" applyFont="1" applyFill="1" applyBorder="1" applyAlignment="1">
      <alignment horizontal="center" vertical="center"/>
    </xf>
    <xf numFmtId="9" fontId="0" fillId="5" borderId="1" xfId="0" applyNumberFormat="1" applyFill="1" applyBorder="1" applyAlignment="1">
      <alignment horizontal="center" vertical="top"/>
    </xf>
    <xf numFmtId="0" fontId="12" fillId="5" borderId="1" xfId="0" applyFont="1" applyFill="1" applyBorder="1" applyAlignment="1">
      <alignment horizontal="center" vertical="center"/>
    </xf>
    <xf numFmtId="9" fontId="12" fillId="5" borderId="1" xfId="6" applyFont="1" applyFill="1" applyBorder="1" applyAlignment="1">
      <alignment horizontal="center" vertical="center"/>
    </xf>
    <xf numFmtId="0" fontId="3" fillId="0" borderId="1" xfId="0" applyFont="1" applyBorder="1" applyAlignment="1">
      <alignment wrapText="1"/>
    </xf>
    <xf numFmtId="0" fontId="3" fillId="0" borderId="0" xfId="0" applyFont="1" applyAlignment="1">
      <alignment wrapText="1"/>
    </xf>
    <xf numFmtId="0" fontId="7"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7" fillId="0" borderId="0" xfId="0" applyFont="1" applyAlignment="1">
      <alignment wrapText="1"/>
    </xf>
    <xf numFmtId="0" fontId="3" fillId="0" borderId="1" xfId="0" applyFont="1" applyBorder="1" applyAlignment="1" applyProtection="1">
      <alignment horizontal="left" wrapText="1"/>
      <protection locked="0"/>
    </xf>
    <xf numFmtId="0" fontId="4" fillId="0" borderId="0" xfId="0" applyFont="1" applyAlignment="1">
      <alignment wrapText="1"/>
    </xf>
    <xf numFmtId="0" fontId="9" fillId="0" borderId="1" xfId="0" applyFont="1" applyBorder="1" applyAlignment="1">
      <alignment horizontal="justify" vertical="top"/>
    </xf>
    <xf numFmtId="0" fontId="3" fillId="0" borderId="0" xfId="0" applyFont="1" applyAlignment="1">
      <alignment horizontal="center" vertical="center" textRotation="90" wrapText="1"/>
    </xf>
    <xf numFmtId="0" fontId="12" fillId="2" borderId="1" xfId="0" applyFont="1" applyFill="1" applyBorder="1" applyAlignment="1">
      <alignment horizontal="center" vertical="center"/>
    </xf>
    <xf numFmtId="0" fontId="12" fillId="2" borderId="1" xfId="0" applyFont="1" applyFill="1" applyBorder="1" applyAlignment="1">
      <alignment horizontal="left" vertical="center"/>
    </xf>
    <xf numFmtId="0" fontId="22" fillId="0" borderId="1" xfId="0" applyFont="1" applyBorder="1" applyAlignment="1">
      <alignment wrapText="1"/>
    </xf>
    <xf numFmtId="0" fontId="22" fillId="0" borderId="1" xfId="0" applyFont="1" applyBorder="1"/>
    <xf numFmtId="0" fontId="22" fillId="0" borderId="1" xfId="0" applyFont="1" applyBorder="1" applyAlignment="1" applyProtection="1">
      <alignment horizontal="left"/>
      <protection locked="0"/>
    </xf>
    <xf numFmtId="0" fontId="22" fillId="0" borderId="1" xfId="0" applyFont="1" applyBorder="1" applyAlignment="1" applyProtection="1">
      <alignment horizontal="left" wrapText="1"/>
      <protection locked="0"/>
    </xf>
    <xf numFmtId="0" fontId="0" fillId="0" borderId="20" xfId="0" applyBorder="1"/>
    <xf numFmtId="0" fontId="0" fillId="0" borderId="23" xfId="0" applyBorder="1"/>
    <xf numFmtId="0" fontId="0" fillId="2" borderId="20" xfId="0" applyFill="1" applyBorder="1"/>
    <xf numFmtId="0" fontId="0" fillId="0" borderId="20" xfId="0" pivotButton="1" applyBorder="1"/>
    <xf numFmtId="0" fontId="0" fillId="0" borderId="20" xfId="0" applyNumberFormat="1" applyBorder="1"/>
    <xf numFmtId="0" fontId="0" fillId="0" borderId="25" xfId="0" applyNumberFormat="1" applyBorder="1"/>
    <xf numFmtId="0" fontId="0" fillId="0" borderId="26" xfId="0" applyNumberFormat="1" applyBorder="1"/>
    <xf numFmtId="0" fontId="0" fillId="0" borderId="27" xfId="0" applyBorder="1"/>
    <xf numFmtId="0" fontId="0" fillId="0" borderId="27" xfId="0" applyNumberFormat="1" applyBorder="1"/>
    <xf numFmtId="0" fontId="0" fillId="0" borderId="0" xfId="0" applyNumberFormat="1"/>
    <xf numFmtId="0" fontId="0" fillId="0" borderId="28" xfId="0" applyNumberFormat="1" applyBorder="1"/>
    <xf numFmtId="0" fontId="0" fillId="0" borderId="29" xfId="0" applyBorder="1"/>
    <xf numFmtId="0" fontId="0" fillId="0" borderId="29" xfId="0" applyNumberFormat="1" applyBorder="1"/>
    <xf numFmtId="0" fontId="0" fillId="0" borderId="30" xfId="0" applyNumberFormat="1" applyBorder="1"/>
    <xf numFmtId="0" fontId="0" fillId="0" borderId="31" xfId="0" applyNumberFormat="1" applyBorder="1"/>
    <xf numFmtId="0" fontId="0" fillId="2" borderId="25" xfId="0" applyFill="1" applyBorder="1"/>
    <xf numFmtId="0" fontId="0" fillId="2" borderId="26" xfId="0" applyFill="1" applyBorder="1"/>
    <xf numFmtId="0" fontId="23" fillId="0" borderId="1" xfId="0" applyFont="1" applyBorder="1" applyAlignment="1">
      <alignment horizontal="center" vertical="center" wrapText="1"/>
    </xf>
    <xf numFmtId="0" fontId="23" fillId="0" borderId="1" xfId="0" applyFont="1" applyBorder="1"/>
    <xf numFmtId="0" fontId="23" fillId="4" borderId="1" xfId="0" applyFont="1" applyFill="1" applyBorder="1"/>
    <xf numFmtId="0" fontId="23" fillId="0" borderId="1" xfId="0" applyFont="1" applyBorder="1" applyAlignment="1">
      <alignment horizontal="center" vertical="center"/>
    </xf>
    <xf numFmtId="0" fontId="23" fillId="4" borderId="1" xfId="0" applyFont="1" applyFill="1" applyBorder="1" applyAlignment="1">
      <alignment horizontal="center" vertical="center"/>
    </xf>
    <xf numFmtId="0" fontId="7" fillId="6" borderId="1" xfId="0" applyFont="1" applyFill="1" applyBorder="1"/>
    <xf numFmtId="0" fontId="18" fillId="6" borderId="1" xfId="0" applyFont="1" applyFill="1" applyBorder="1"/>
    <xf numFmtId="0" fontId="23" fillId="0" borderId="1" xfId="0" applyFont="1" applyBorder="1" applyAlignment="1">
      <alignment vertical="center"/>
    </xf>
    <xf numFmtId="0" fontId="24" fillId="2" borderId="20" xfId="0" applyFont="1" applyFill="1" applyBorder="1"/>
    <xf numFmtId="0" fontId="24" fillId="2" borderId="21" xfId="0" applyFont="1" applyFill="1" applyBorder="1"/>
    <xf numFmtId="0" fontId="24" fillId="2" borderId="22" xfId="0" applyFont="1" applyFill="1" applyBorder="1"/>
    <xf numFmtId="0" fontId="24" fillId="2" borderId="25" xfId="0" applyFont="1" applyFill="1" applyBorder="1"/>
    <xf numFmtId="0" fontId="24" fillId="2" borderId="26" xfId="0" applyFont="1" applyFill="1" applyBorder="1"/>
    <xf numFmtId="0" fontId="24" fillId="2" borderId="24" xfId="0" applyNumberFormat="1" applyFont="1" applyFill="1" applyBorder="1"/>
    <xf numFmtId="0" fontId="24" fillId="2" borderId="32" xfId="0" applyNumberFormat="1" applyFont="1" applyFill="1" applyBorder="1"/>
    <xf numFmtId="0" fontId="24" fillId="2" borderId="33" xfId="0" applyNumberFormat="1" applyFont="1" applyFill="1" applyBorder="1"/>
    <xf numFmtId="0" fontId="24" fillId="2" borderId="24" xfId="0" applyFont="1" applyFill="1" applyBorder="1"/>
    <xf numFmtId="0" fontId="24" fillId="2" borderId="26" xfId="0" applyNumberFormat="1" applyFont="1" applyFill="1" applyBorder="1"/>
    <xf numFmtId="0" fontId="24" fillId="2" borderId="34" xfId="0" applyFont="1" applyFill="1" applyBorder="1"/>
    <xf numFmtId="0" fontId="7" fillId="2" borderId="2" xfId="0" applyFont="1" applyFill="1" applyBorder="1" applyAlignment="1">
      <alignment horizontal="center" vertical="center"/>
    </xf>
    <xf numFmtId="0" fontId="0" fillId="0" borderId="0" xfId="0" applyAlignment="1">
      <alignment vertical="center" wrapText="1"/>
    </xf>
    <xf numFmtId="0" fontId="1" fillId="0" borderId="0" xfId="7"/>
    <xf numFmtId="0" fontId="26" fillId="0" borderId="0" xfId="7" applyFont="1"/>
    <xf numFmtId="0" fontId="28" fillId="0" borderId="0" xfId="7" applyFont="1"/>
    <xf numFmtId="0" fontId="1" fillId="0" borderId="0" xfId="7" applyAlignment="1">
      <alignment wrapText="1"/>
    </xf>
    <xf numFmtId="0" fontId="26" fillId="0" borderId="0" xfId="7" applyFont="1" applyAlignment="1">
      <alignment wrapText="1"/>
    </xf>
    <xf numFmtId="0" fontId="25" fillId="0" borderId="0" xfId="7" applyFont="1" applyAlignment="1"/>
    <xf numFmtId="0" fontId="1" fillId="0" borderId="0" xfId="7" applyFont="1" applyAlignment="1">
      <alignment horizontal="left" vertical="top"/>
    </xf>
    <xf numFmtId="165" fontId="13" fillId="7" borderId="1" xfId="0" applyNumberFormat="1" applyFont="1" applyFill="1" applyBorder="1" applyAlignment="1">
      <alignment horizontal="center" vertical="center"/>
    </xf>
    <xf numFmtId="0" fontId="18" fillId="3" borderId="1" xfId="0" applyFont="1" applyFill="1" applyBorder="1" applyAlignment="1">
      <alignment horizontal="center" vertical="center"/>
    </xf>
    <xf numFmtId="0" fontId="9" fillId="4" borderId="1" xfId="0" applyFont="1" applyFill="1" applyBorder="1" applyAlignment="1">
      <alignment horizontal="justify" vertical="top" wrapText="1"/>
    </xf>
    <xf numFmtId="0" fontId="9" fillId="0" borderId="1" xfId="0" applyFont="1" applyBorder="1" applyAlignment="1">
      <alignment horizontal="justify" vertical="top"/>
    </xf>
    <xf numFmtId="0" fontId="17" fillId="0" borderId="16" xfId="0" applyFont="1" applyBorder="1" applyAlignment="1">
      <alignment horizontal="justify" vertical="center" wrapText="1"/>
    </xf>
    <xf numFmtId="0" fontId="17" fillId="0" borderId="18" xfId="0" applyFont="1" applyBorder="1" applyAlignment="1">
      <alignment horizontal="justify" vertical="center" wrapText="1"/>
    </xf>
    <xf numFmtId="0" fontId="16" fillId="0" borderId="16" xfId="0" applyFont="1" applyBorder="1" applyAlignment="1">
      <alignment vertical="center" wrapText="1"/>
    </xf>
    <xf numFmtId="0" fontId="16" fillId="0" borderId="17" xfId="0" applyFont="1" applyBorder="1" applyAlignment="1">
      <alignment vertical="center" wrapText="1"/>
    </xf>
    <xf numFmtId="0" fontId="16" fillId="0" borderId="18" xfId="0" applyFont="1" applyBorder="1" applyAlignment="1">
      <alignment vertical="center" wrapText="1"/>
    </xf>
    <xf numFmtId="0" fontId="17" fillId="0" borderId="17" xfId="0" applyFont="1" applyBorder="1" applyAlignment="1">
      <alignment horizontal="justify" vertical="center" wrapText="1"/>
    </xf>
    <xf numFmtId="0" fontId="3" fillId="0" borderId="0" xfId="0" applyFont="1" applyAlignment="1">
      <alignment horizontal="center" vertical="center" textRotation="90" wrapText="1"/>
    </xf>
    <xf numFmtId="0" fontId="3" fillId="5" borderId="14" xfId="0" applyFont="1" applyFill="1" applyBorder="1" applyAlignment="1">
      <alignment horizontal="center" vertical="center" textRotation="90" wrapText="1"/>
    </xf>
    <xf numFmtId="0" fontId="3" fillId="5" borderId="15" xfId="0" applyFont="1" applyFill="1" applyBorder="1" applyAlignment="1">
      <alignment horizontal="center" vertical="center" textRotation="90" wrapText="1"/>
    </xf>
    <xf numFmtId="0" fontId="4" fillId="0" borderId="14" xfId="0" applyFont="1" applyBorder="1" applyAlignment="1">
      <alignment horizontal="center"/>
    </xf>
    <xf numFmtId="0" fontId="4" fillId="0" borderId="15" xfId="0" applyFont="1" applyBorder="1" applyAlignment="1">
      <alignment horizontal="center"/>
    </xf>
    <xf numFmtId="0" fontId="12" fillId="0" borderId="0" xfId="0" applyFont="1" applyAlignment="1">
      <alignment horizontal="center" vertical="center" wrapText="1"/>
    </xf>
    <xf numFmtId="0" fontId="7" fillId="6" borderId="1" xfId="0" applyFont="1" applyFill="1" applyBorder="1" applyAlignment="1">
      <alignment horizontal="center"/>
    </xf>
    <xf numFmtId="0" fontId="12" fillId="3" borderId="1" xfId="0" applyFont="1" applyFill="1" applyBorder="1" applyAlignment="1">
      <alignment horizontal="center" vertical="center" wrapText="1"/>
    </xf>
    <xf numFmtId="0" fontId="3" fillId="0" borderId="1" xfId="0" applyFont="1" applyBorder="1" applyAlignment="1">
      <alignment horizontal="center" vertical="center" textRotation="90" wrapText="1"/>
    </xf>
    <xf numFmtId="0" fontId="3" fillId="0" borderId="14" xfId="0" applyFont="1" applyBorder="1" applyAlignment="1">
      <alignment horizontal="center" vertical="center" textRotation="90" wrapText="1"/>
    </xf>
    <xf numFmtId="0" fontId="3" fillId="0" borderId="15" xfId="0" applyFont="1" applyBorder="1" applyAlignment="1">
      <alignment horizontal="center" vertical="center" textRotation="90" wrapText="1"/>
    </xf>
    <xf numFmtId="0" fontId="7" fillId="6" borderId="14" xfId="0" applyFont="1" applyFill="1" applyBorder="1" applyAlignment="1">
      <alignment horizontal="center"/>
    </xf>
    <xf numFmtId="0" fontId="7" fillId="6" borderId="19" xfId="0" applyFont="1" applyFill="1" applyBorder="1" applyAlignment="1">
      <alignment horizontal="center"/>
    </xf>
    <xf numFmtId="0" fontId="7" fillId="6" borderId="15" xfId="0" applyFont="1" applyFill="1" applyBorder="1" applyAlignment="1">
      <alignment horizontal="center"/>
    </xf>
    <xf numFmtId="0" fontId="0" fillId="0" borderId="0" xfId="0" applyAlignment="1">
      <alignment horizontal="center" vertical="top" wrapText="1"/>
    </xf>
    <xf numFmtId="0" fontId="1" fillId="0" borderId="0" xfId="7" applyAlignment="1">
      <alignment horizontal="left" wrapText="1"/>
    </xf>
    <xf numFmtId="0" fontId="1" fillId="0" borderId="0" xfId="7" applyAlignment="1">
      <alignment horizontal="left"/>
    </xf>
    <xf numFmtId="0" fontId="1" fillId="0" borderId="0" xfId="7" applyAlignment="1">
      <alignment horizontal="left" vertical="top" wrapText="1"/>
    </xf>
    <xf numFmtId="0" fontId="25" fillId="0" borderId="0" xfId="7" applyFont="1" applyAlignment="1">
      <alignment horizontal="center" wrapText="1"/>
    </xf>
    <xf numFmtId="0" fontId="1" fillId="0" borderId="0" xfId="7" applyAlignment="1">
      <alignment horizontal="left" vertical="top"/>
    </xf>
    <xf numFmtId="0" fontId="25" fillId="0" borderId="0" xfId="7" applyFont="1" applyAlignment="1">
      <alignment horizontal="center" vertical="top" wrapText="1"/>
    </xf>
    <xf numFmtId="0" fontId="25" fillId="0" borderId="0" xfId="7" applyFont="1" applyAlignment="1">
      <alignment horizontal="center" vertical="top"/>
    </xf>
    <xf numFmtId="0" fontId="25" fillId="0" borderId="0" xfId="7" applyFont="1" applyAlignment="1">
      <alignment horizontal="center"/>
    </xf>
    <xf numFmtId="0" fontId="1" fillId="0" borderId="0" xfId="7" applyAlignment="1">
      <alignment horizontal="center"/>
    </xf>
    <xf numFmtId="0" fontId="27" fillId="0" borderId="0" xfId="7" applyFont="1" applyAlignment="1">
      <alignment horizontal="center"/>
    </xf>
    <xf numFmtId="0" fontId="26" fillId="0" borderId="0" xfId="7" applyFont="1" applyAlignment="1">
      <alignment horizontal="left" wrapText="1"/>
    </xf>
    <xf numFmtId="0" fontId="1" fillId="0" borderId="0" xfId="7" applyFont="1" applyAlignment="1">
      <alignment horizontal="center"/>
    </xf>
    <xf numFmtId="0" fontId="1" fillId="0" borderId="0" xfId="7" applyFont="1" applyAlignment="1">
      <alignment horizontal="left" vertical="top" wrapText="1"/>
    </xf>
    <xf numFmtId="0" fontId="1" fillId="0" borderId="0" xfId="7" applyFont="1" applyAlignment="1">
      <alignment horizontal="left" vertical="top"/>
    </xf>
    <xf numFmtId="0" fontId="29" fillId="0" borderId="0" xfId="8" applyAlignment="1">
      <alignment horizontal="left"/>
    </xf>
    <xf numFmtId="0" fontId="25" fillId="0" borderId="0" xfId="7" applyFont="1" applyAlignment="1">
      <alignment horizontal="left"/>
    </xf>
    <xf numFmtId="0" fontId="1" fillId="0" borderId="0" xfId="7" applyFont="1" applyAlignment="1">
      <alignment horizontal="left"/>
    </xf>
    <xf numFmtId="0" fontId="1" fillId="0" borderId="0" xfId="7" applyFont="1" applyAlignment="1">
      <alignment horizontal="left" wrapText="1"/>
    </xf>
    <xf numFmtId="0" fontId="1" fillId="0" borderId="0" xfId="7" applyAlignment="1">
      <alignment horizontal="left" vertical="center" wrapText="1"/>
    </xf>
    <xf numFmtId="0" fontId="12" fillId="2" borderId="1" xfId="0" applyFont="1" applyFill="1" applyBorder="1" applyAlignment="1">
      <alignment horizontal="left" vertical="center"/>
    </xf>
    <xf numFmtId="0" fontId="12" fillId="2" borderId="1"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0" xfId="0" applyFont="1" applyFill="1" applyAlignment="1">
      <alignment horizontal="center" vertical="center"/>
    </xf>
    <xf numFmtId="0" fontId="12" fillId="2" borderId="8"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3" xfId="0" applyFont="1" applyFill="1" applyBorder="1" applyAlignment="1">
      <alignment horizontal="center" vertical="center"/>
    </xf>
    <xf numFmtId="0" fontId="4" fillId="0" borderId="1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 xfId="0" applyFont="1" applyBorder="1" applyAlignment="1">
      <alignment horizontal="center" vertical="center" textRotation="90" wrapText="1"/>
    </xf>
    <xf numFmtId="0" fontId="7" fillId="0" borderId="1" xfId="0" applyFont="1" applyBorder="1" applyAlignment="1">
      <alignment horizontal="center" wrapText="1"/>
    </xf>
    <xf numFmtId="0" fontId="12" fillId="0" borderId="1" xfId="0" applyFont="1" applyBorder="1" applyAlignment="1">
      <alignment horizontal="center" vertical="center" wrapText="1"/>
    </xf>
    <xf numFmtId="0" fontId="22" fillId="0" borderId="1" xfId="0" applyFont="1" applyBorder="1" applyAlignment="1" applyProtection="1">
      <alignment horizontal="center" vertical="center" wrapText="1"/>
      <protection locked="0"/>
    </xf>
    <xf numFmtId="0" fontId="22" fillId="0" borderId="1" xfId="0" applyFont="1" applyBorder="1" applyAlignment="1" applyProtection="1">
      <alignment horizontal="center" vertical="center"/>
      <protection locked="0"/>
    </xf>
    <xf numFmtId="0" fontId="22" fillId="0" borderId="1" xfId="0" applyFont="1" applyBorder="1" applyAlignment="1">
      <alignment horizontal="center" vertical="center" wrapText="1"/>
    </xf>
  </cellXfs>
  <cellStyles count="9">
    <cellStyle name="Euro" xfId="1" xr:uid="{00000000-0005-0000-0000-000000000000}"/>
    <cellStyle name="Euro 2" xfId="2" xr:uid="{00000000-0005-0000-0000-000001000000}"/>
    <cellStyle name="Hipervínculo" xfId="8" builtinId="8"/>
    <cellStyle name="Hipervínculo 2" xfId="3" xr:uid="{00000000-0005-0000-0000-000003000000}"/>
    <cellStyle name="Normal" xfId="0" builtinId="0"/>
    <cellStyle name="Normal 2" xfId="7" xr:uid="{00000000-0005-0000-0000-000005000000}"/>
    <cellStyle name="Percent 2" xfId="4" xr:uid="{00000000-0005-0000-0000-000006000000}"/>
    <cellStyle name="Porcentaje" xfId="6" builtinId="5"/>
    <cellStyle name="Porcentaje 2" xfId="5" xr:uid="{00000000-0005-0000-0000-000008000000}"/>
  </cellStyles>
  <dxfs count="128">
    <dxf>
      <font>
        <color indexed="20"/>
      </font>
      <fill>
        <patternFill>
          <bgColor indexed="45"/>
        </patternFill>
      </fill>
    </dxf>
    <dxf>
      <fill>
        <patternFill>
          <bgColor indexed="9"/>
        </patternFill>
      </fill>
    </dxf>
    <dxf>
      <font>
        <color indexed="17"/>
      </font>
      <fill>
        <patternFill>
          <bgColor indexed="42"/>
        </patternFill>
      </fill>
    </dxf>
    <dxf>
      <fill>
        <patternFill>
          <bgColor indexed="10"/>
        </patternFill>
      </fill>
    </dxf>
    <dxf>
      <font>
        <color indexed="20"/>
      </font>
      <fill>
        <patternFill>
          <bgColor indexed="45"/>
        </patternFill>
      </fill>
    </dxf>
    <dxf>
      <font>
        <b/>
      </font>
    </dxf>
    <dxf>
      <font>
        <b/>
      </font>
    </dxf>
    <dxf>
      <font>
        <b/>
      </font>
    </dxf>
    <dxf>
      <font>
        <b/>
      </font>
    </dxf>
    <dxf>
      <font>
        <b/>
      </font>
    </dxf>
    <dxf>
      <font>
        <b/>
      </font>
    </dxf>
    <dxf>
      <font>
        <b/>
      </font>
    </dxf>
    <dxf>
      <font>
        <b/>
      </font>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patternType="solid">
          <bgColor indexed="55"/>
        </patternFill>
      </fill>
    </dxf>
    <dxf>
      <fill>
        <patternFill patternType="solid">
          <bgColor indexed="55"/>
        </patternFill>
      </fill>
    </dxf>
    <dxf>
      <fill>
        <patternFill patternType="solid">
          <bgColor indexed="55"/>
        </patternFill>
      </fill>
    </dxf>
    <dxf>
      <fill>
        <patternFill patternType="solid">
          <bgColor indexed="55"/>
        </patternFill>
      </fill>
    </dxf>
    <dxf>
      <fill>
        <patternFill patternType="solid">
          <bgColor indexed="55"/>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b/>
      </font>
    </dxf>
    <dxf>
      <font>
        <b/>
      </font>
    </dxf>
    <dxf>
      <font>
        <b/>
      </font>
    </dxf>
    <dxf>
      <font>
        <b/>
      </font>
    </dxf>
    <dxf>
      <font>
        <b/>
      </font>
    </dxf>
    <dxf>
      <font>
        <b/>
      </font>
    </dxf>
    <dxf>
      <font>
        <b/>
      </font>
    </dxf>
    <dxf>
      <font>
        <b/>
      </font>
    </dxf>
    <dxf>
      <fill>
        <patternFill>
          <bgColor indexed="22"/>
        </patternFill>
      </fill>
    </dxf>
    <dxf>
      <fill>
        <patternFill>
          <bgColor indexed="22"/>
        </patternFill>
      </fill>
    </dxf>
    <dxf>
      <fill>
        <patternFill>
          <bgColor indexed="22"/>
        </patternFill>
      </fill>
    </dxf>
    <dxf>
      <fill>
        <patternFill>
          <bgColor indexed="22"/>
        </patternFill>
      </fill>
    </dxf>
    <dxf>
      <fill>
        <patternFill patternType="solid">
          <bgColor indexed="55"/>
        </patternFill>
      </fill>
    </dxf>
    <dxf>
      <fill>
        <patternFill patternType="solid">
          <bgColor indexed="55"/>
        </patternFill>
      </fill>
    </dxf>
    <dxf>
      <fill>
        <patternFill patternType="solid">
          <bgColor indexed="55"/>
        </patternFill>
      </fill>
    </dxf>
    <dxf>
      <fill>
        <patternFill patternType="solid">
          <bgColor indexed="55"/>
        </patternFill>
      </fill>
    </dxf>
    <dxf>
      <fill>
        <patternFill patternType="solid">
          <bgColor indexed="55"/>
        </patternFill>
      </fill>
    </dxf>
    <dxf>
      <font>
        <b/>
      </font>
    </dxf>
    <dxf>
      <font>
        <b/>
      </font>
    </dxf>
    <dxf>
      <font>
        <b/>
      </font>
    </dxf>
    <dxf>
      <font>
        <b/>
      </font>
    </dxf>
    <dxf>
      <font>
        <b/>
      </font>
    </dxf>
    <dxf>
      <fill>
        <patternFill patternType="solid">
          <bgColor indexed="22"/>
        </patternFill>
      </fill>
    </dxf>
    <dxf>
      <fill>
        <patternFill patternType="solid">
          <bgColor indexed="22"/>
        </patternFill>
      </fill>
    </dxf>
    <dxf>
      <fill>
        <patternFill patternType="solid">
          <bgColor indexed="22"/>
        </patternFill>
      </fill>
    </dxf>
    <dxf>
      <fill>
        <patternFill>
          <bgColor indexed="22"/>
        </patternFill>
      </fill>
    </dxf>
    <dxf>
      <fill>
        <patternFill>
          <bgColor indexed="22"/>
        </patternFill>
      </fill>
    </dxf>
    <dxf>
      <fill>
        <patternFill patternType="solid">
          <bgColor indexed="55"/>
        </patternFill>
      </fill>
    </dxf>
    <dxf>
      <fill>
        <patternFill patternType="solid">
          <bgColor indexed="55"/>
        </patternFill>
      </fill>
    </dxf>
    <dxf>
      <font>
        <b/>
      </font>
    </dxf>
    <dxf>
      <font>
        <b/>
      </font>
    </dxf>
    <dxf>
      <font>
        <b/>
      </font>
    </dxf>
    <dxf>
      <font>
        <b/>
      </font>
    </dxf>
    <dxf>
      <font>
        <b/>
      </font>
    </dxf>
    <dxf>
      <font>
        <b/>
      </font>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patternType="solid">
          <bgColor indexed="55"/>
        </patternFill>
      </fill>
    </dxf>
    <dxf>
      <fill>
        <patternFill patternType="solid">
          <bgColor indexed="55"/>
        </patternFill>
      </fill>
    </dxf>
    <dxf>
      <fill>
        <patternFill patternType="solid">
          <bgColor indexed="55"/>
        </patternFill>
      </fill>
    </dxf>
    <dxf>
      <fill>
        <patternFill patternType="solid">
          <bgColor indexed="55"/>
        </patternFill>
      </fill>
    </dxf>
    <dxf>
      <fill>
        <patternFill patternType="solid">
          <bgColor indexed="55"/>
        </patternFill>
      </fill>
    </dxf>
    <dxf>
      <fill>
        <patternFill patternType="solid">
          <bgColor indexed="55"/>
        </patternFill>
      </fill>
    </dxf>
    <dxf>
      <font>
        <b/>
      </font>
    </dxf>
    <dxf>
      <font>
        <b/>
      </font>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b/>
      </font>
    </dxf>
    <dxf>
      <font>
        <b/>
      </font>
    </dxf>
    <dxf>
      <font>
        <b/>
      </font>
    </dxf>
    <dxf>
      <fill>
        <patternFill patternType="solid">
          <bgColor indexed="55"/>
        </patternFill>
      </fill>
    </dxf>
    <dxf>
      <fill>
        <patternFill patternType="solid">
          <bgColor indexed="55"/>
        </patternFill>
      </fill>
    </dxf>
    <dxf>
      <fill>
        <patternFill patternType="solid">
          <bgColor indexed="55"/>
        </patternFill>
      </fill>
    </dxf>
    <dxf>
      <fill>
        <patternFill patternType="solid">
          <bgColor indexed="55"/>
        </patternFill>
      </fill>
    </dxf>
    <dxf>
      <fill>
        <patternFill patternType="solid">
          <bgColor indexed="55"/>
        </patternFill>
      </fill>
    </dxf>
    <dxf>
      <fill>
        <patternFill>
          <bgColor indexed="27"/>
        </patternFill>
      </fill>
    </dxf>
    <dxf>
      <font>
        <condense val="0"/>
        <extend val="0"/>
        <color auto="1"/>
      </font>
      <fill>
        <patternFill>
          <bgColor indexed="45"/>
        </patternFill>
      </fill>
    </dxf>
    <dxf>
      <fill>
        <patternFill>
          <bgColor indexed="26"/>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indexed="27"/>
        </patternFill>
      </fill>
    </dxf>
    <dxf>
      <font>
        <condense val="0"/>
        <extend val="0"/>
        <color auto="1"/>
      </font>
      <fill>
        <patternFill>
          <bgColor indexed="45"/>
        </patternFill>
      </fill>
    </dxf>
    <dxf>
      <fill>
        <patternFill>
          <bgColor indexed="26"/>
        </patternFill>
      </fill>
    </dxf>
    <dxf>
      <fill>
        <patternFill>
          <bgColor rgb="FF00B050"/>
        </patternFill>
      </fill>
    </dxf>
    <dxf>
      <font>
        <color rgb="FF9C0006"/>
      </font>
      <fill>
        <patternFill>
          <bgColor rgb="FFFFC7CE"/>
        </patternFill>
      </fill>
    </dxf>
    <dxf>
      <fill>
        <patternFill>
          <bgColor theme="0"/>
        </patternFill>
      </fill>
    </dxf>
    <dxf>
      <font>
        <color rgb="FF006100"/>
      </font>
      <fill>
        <patternFill>
          <bgColor rgb="FFC6EFCE"/>
        </patternFill>
      </fill>
    </dxf>
    <dxf>
      <fill>
        <patternFill>
          <bgColor rgb="FFFF0000"/>
        </patternFill>
      </fill>
    </dxf>
    <dxf>
      <font>
        <color rgb="FF9C0006"/>
      </font>
      <fill>
        <patternFill>
          <bgColor rgb="FFFFC7CE"/>
        </patternFill>
      </fill>
    </dxf>
  </dxfs>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s>
</file>

<file path=xl/drawings/_rels/drawing3.xml.rels><?xml version="1.0" encoding="UTF-8" standalone="yes"?>
<Relationships xmlns="http://schemas.openxmlformats.org/package/2006/relationships"><Relationship Id="rId8" Type="http://schemas.openxmlformats.org/officeDocument/2006/relationships/image" Target="../media/image22.png"/><Relationship Id="rId13" Type="http://schemas.openxmlformats.org/officeDocument/2006/relationships/image" Target="../media/image27.jpeg"/><Relationship Id="rId18" Type="http://schemas.openxmlformats.org/officeDocument/2006/relationships/image" Target="../media/image32.png"/><Relationship Id="rId3" Type="http://schemas.openxmlformats.org/officeDocument/2006/relationships/image" Target="../media/image17.png"/><Relationship Id="rId21" Type="http://schemas.openxmlformats.org/officeDocument/2006/relationships/image" Target="../media/image35.png"/><Relationship Id="rId7" Type="http://schemas.openxmlformats.org/officeDocument/2006/relationships/image" Target="../media/image21.png"/><Relationship Id="rId12" Type="http://schemas.openxmlformats.org/officeDocument/2006/relationships/image" Target="../media/image26.png"/><Relationship Id="rId17" Type="http://schemas.openxmlformats.org/officeDocument/2006/relationships/image" Target="../media/image31.jpeg"/><Relationship Id="rId2" Type="http://schemas.openxmlformats.org/officeDocument/2006/relationships/image" Target="../media/image16.png"/><Relationship Id="rId16" Type="http://schemas.openxmlformats.org/officeDocument/2006/relationships/image" Target="../media/image30.png"/><Relationship Id="rId20" Type="http://schemas.openxmlformats.org/officeDocument/2006/relationships/image" Target="../media/image34.png"/><Relationship Id="rId1" Type="http://schemas.openxmlformats.org/officeDocument/2006/relationships/image" Target="../media/image15.png"/><Relationship Id="rId6" Type="http://schemas.openxmlformats.org/officeDocument/2006/relationships/image" Target="../media/image20.png"/><Relationship Id="rId11" Type="http://schemas.openxmlformats.org/officeDocument/2006/relationships/image" Target="../media/image25.png"/><Relationship Id="rId5" Type="http://schemas.openxmlformats.org/officeDocument/2006/relationships/image" Target="../media/image19.png"/><Relationship Id="rId15" Type="http://schemas.openxmlformats.org/officeDocument/2006/relationships/image" Target="../media/image29.png"/><Relationship Id="rId10" Type="http://schemas.openxmlformats.org/officeDocument/2006/relationships/image" Target="../media/image24.png"/><Relationship Id="rId19" Type="http://schemas.openxmlformats.org/officeDocument/2006/relationships/image" Target="../media/image33.png"/><Relationship Id="rId4" Type="http://schemas.openxmlformats.org/officeDocument/2006/relationships/image" Target="../media/image18.png"/><Relationship Id="rId9" Type="http://schemas.openxmlformats.org/officeDocument/2006/relationships/image" Target="../media/image23.png"/><Relationship Id="rId14" Type="http://schemas.openxmlformats.org/officeDocument/2006/relationships/image" Target="../media/image28.png"/><Relationship Id="rId22" Type="http://schemas.openxmlformats.org/officeDocument/2006/relationships/image" Target="../media/image36.jpeg"/></Relationships>
</file>

<file path=xl/drawings/_rels/drawing4.xml.rels><?xml version="1.0" encoding="UTF-8" standalone="yes"?>
<Relationships xmlns="http://schemas.openxmlformats.org/package/2006/relationships"><Relationship Id="rId3" Type="http://schemas.openxmlformats.org/officeDocument/2006/relationships/image" Target="../media/image39.png"/><Relationship Id="rId2" Type="http://schemas.openxmlformats.org/officeDocument/2006/relationships/image" Target="../media/image38.png"/><Relationship Id="rId1" Type="http://schemas.openxmlformats.org/officeDocument/2006/relationships/image" Target="../media/image37.png"/><Relationship Id="rId4" Type="http://schemas.openxmlformats.org/officeDocument/2006/relationships/image" Target="../media/image40.png"/></Relationships>
</file>

<file path=xl/drawings/drawing1.xml><?xml version="1.0" encoding="utf-8"?>
<xdr:wsDr xmlns:xdr="http://schemas.openxmlformats.org/drawingml/2006/spreadsheetDrawing" xmlns:a="http://schemas.openxmlformats.org/drawingml/2006/main">
  <xdr:twoCellAnchor>
    <xdr:from>
      <xdr:col>0</xdr:col>
      <xdr:colOff>28575</xdr:colOff>
      <xdr:row>3</xdr:row>
      <xdr:rowOff>66675</xdr:rowOff>
    </xdr:from>
    <xdr:to>
      <xdr:col>1</xdr:col>
      <xdr:colOff>2619375</xdr:colOff>
      <xdr:row>5</xdr:row>
      <xdr:rowOff>514350</xdr:rowOff>
    </xdr:to>
    <xdr:pic>
      <xdr:nvPicPr>
        <xdr:cNvPr id="7590" name="2 Imagen">
          <a:extLst>
            <a:ext uri="{FF2B5EF4-FFF2-40B4-BE49-F238E27FC236}">
              <a16:creationId xmlns:a16="http://schemas.microsoft.com/office/drawing/2014/main" id="{00000000-0008-0000-0000-0000A61D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8575" y="962025"/>
          <a:ext cx="4619625" cy="1933575"/>
        </a:xfrm>
        <a:prstGeom prst="rect">
          <a:avLst/>
        </a:prstGeom>
        <a:noFill/>
        <a:ln w="9525">
          <a:solidFill>
            <a:srgbClr val="000000"/>
          </a:solidFill>
          <a:miter lim="800000"/>
          <a:headEnd/>
          <a:tailEnd/>
        </a:ln>
      </xdr:spPr>
    </xdr:pic>
    <xdr:clientData/>
  </xdr:twoCellAnchor>
  <xdr:twoCellAnchor>
    <xdr:from>
      <xdr:col>1</xdr:col>
      <xdr:colOff>2809875</xdr:colOff>
      <xdr:row>3</xdr:row>
      <xdr:rowOff>76200</xdr:rowOff>
    </xdr:from>
    <xdr:to>
      <xdr:col>2</xdr:col>
      <xdr:colOff>2390775</xdr:colOff>
      <xdr:row>5</xdr:row>
      <xdr:rowOff>666750</xdr:rowOff>
    </xdr:to>
    <xdr:grpSp>
      <xdr:nvGrpSpPr>
        <xdr:cNvPr id="7591" name="Group 3">
          <a:extLst>
            <a:ext uri="{FF2B5EF4-FFF2-40B4-BE49-F238E27FC236}">
              <a16:creationId xmlns:a16="http://schemas.microsoft.com/office/drawing/2014/main" id="{00000000-0008-0000-0000-0000A71D0000}"/>
            </a:ext>
          </a:extLst>
        </xdr:cNvPr>
        <xdr:cNvGrpSpPr>
          <a:grpSpLocks/>
        </xdr:cNvGrpSpPr>
      </xdr:nvGrpSpPr>
      <xdr:grpSpPr bwMode="auto">
        <a:xfrm>
          <a:off x="4838140" y="972671"/>
          <a:ext cx="3323664" cy="2069726"/>
          <a:chOff x="540" y="168"/>
          <a:chExt cx="7199" cy="4859"/>
        </a:xfrm>
      </xdr:grpSpPr>
      <xdr:pic>
        <xdr:nvPicPr>
          <xdr:cNvPr id="7592" name="4 Imagen">
            <a:extLst>
              <a:ext uri="{FF2B5EF4-FFF2-40B4-BE49-F238E27FC236}">
                <a16:creationId xmlns:a16="http://schemas.microsoft.com/office/drawing/2014/main" id="{00000000-0008-0000-0000-0000A81D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40" y="168"/>
            <a:ext cx="7199" cy="4859"/>
          </a:xfrm>
          <a:prstGeom prst="rect">
            <a:avLst/>
          </a:prstGeom>
          <a:noFill/>
          <a:ln w="9525">
            <a:solidFill>
              <a:srgbClr val="000000">
                <a:alpha val="23921"/>
              </a:srgbClr>
            </a:solidFill>
            <a:round/>
            <a:headEnd/>
            <a:tailEnd/>
          </a:ln>
        </xdr:spPr>
      </xdr:pic>
      <xdr:sp macro="" textlink="">
        <xdr:nvSpPr>
          <xdr:cNvPr id="7593" name="Text Box 5">
            <a:extLst>
              <a:ext uri="{FF2B5EF4-FFF2-40B4-BE49-F238E27FC236}">
                <a16:creationId xmlns:a16="http://schemas.microsoft.com/office/drawing/2014/main" id="{00000000-0008-0000-0000-0000A91D0000}"/>
              </a:ext>
            </a:extLst>
          </xdr:cNvPr>
          <xdr:cNvSpPr txBox="1">
            <a:spLocks noChangeArrowheads="1"/>
          </xdr:cNvSpPr>
        </xdr:nvSpPr>
        <xdr:spPr bwMode="auto">
          <a:xfrm>
            <a:off x="5648" y="168"/>
            <a:ext cx="1914" cy="385"/>
          </a:xfrm>
          <a:prstGeom prst="rect">
            <a:avLst/>
          </a:prstGeom>
          <a:solidFill>
            <a:srgbClr val="FFFFFF"/>
          </a:solidFill>
          <a:ln w="9525">
            <a:solidFill>
              <a:srgbClr val="000000">
                <a:alpha val="23921"/>
              </a:srgbClr>
            </a:solidFill>
            <a:round/>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408214</xdr:colOff>
      <xdr:row>1</xdr:row>
      <xdr:rowOff>204107</xdr:rowOff>
    </xdr:from>
    <xdr:to>
      <xdr:col>4</xdr:col>
      <xdr:colOff>2236786</xdr:colOff>
      <xdr:row>1</xdr:row>
      <xdr:rowOff>2642202</xdr:rowOff>
    </xdr:to>
    <xdr:pic>
      <xdr:nvPicPr>
        <xdr:cNvPr id="16" name="Imagen 15">
          <a:extLst>
            <a:ext uri="{FF2B5EF4-FFF2-40B4-BE49-F238E27FC236}">
              <a16:creationId xmlns:a16="http://schemas.microsoft.com/office/drawing/2014/main" id="{00000000-0008-0000-0300-000010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885214" y="489857"/>
          <a:ext cx="1828572" cy="2438095"/>
        </a:xfrm>
        <a:prstGeom prst="rect">
          <a:avLst/>
        </a:prstGeom>
      </xdr:spPr>
    </xdr:pic>
    <xdr:clientData/>
  </xdr:twoCellAnchor>
  <xdr:twoCellAnchor editAs="oneCell">
    <xdr:from>
      <xdr:col>4</xdr:col>
      <xdr:colOff>2598965</xdr:colOff>
      <xdr:row>1</xdr:row>
      <xdr:rowOff>217715</xdr:rowOff>
    </xdr:from>
    <xdr:to>
      <xdr:col>4</xdr:col>
      <xdr:colOff>4427537</xdr:colOff>
      <xdr:row>1</xdr:row>
      <xdr:rowOff>2655810</xdr:rowOff>
    </xdr:to>
    <xdr:pic>
      <xdr:nvPicPr>
        <xdr:cNvPr id="17" name="Imagen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9075965" y="503465"/>
          <a:ext cx="1828572" cy="2438095"/>
        </a:xfrm>
        <a:prstGeom prst="rect">
          <a:avLst/>
        </a:prstGeom>
      </xdr:spPr>
    </xdr:pic>
    <xdr:clientData/>
  </xdr:twoCellAnchor>
  <xdr:twoCellAnchor editAs="oneCell">
    <xdr:from>
      <xdr:col>4</xdr:col>
      <xdr:colOff>421822</xdr:colOff>
      <xdr:row>2</xdr:row>
      <xdr:rowOff>231321</xdr:rowOff>
    </xdr:from>
    <xdr:to>
      <xdr:col>4</xdr:col>
      <xdr:colOff>2250394</xdr:colOff>
      <xdr:row>2</xdr:row>
      <xdr:rowOff>2669416</xdr:rowOff>
    </xdr:to>
    <xdr:pic>
      <xdr:nvPicPr>
        <xdr:cNvPr id="18" name="Imagen 17">
          <a:extLst>
            <a:ext uri="{FF2B5EF4-FFF2-40B4-BE49-F238E27FC236}">
              <a16:creationId xmlns:a16="http://schemas.microsoft.com/office/drawing/2014/main" id="{00000000-0008-0000-0300-000012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6898822" y="3469821"/>
          <a:ext cx="1828572" cy="2438095"/>
        </a:xfrm>
        <a:prstGeom prst="rect">
          <a:avLst/>
        </a:prstGeom>
      </xdr:spPr>
    </xdr:pic>
    <xdr:clientData/>
  </xdr:twoCellAnchor>
  <xdr:twoCellAnchor editAs="oneCell">
    <xdr:from>
      <xdr:col>4</xdr:col>
      <xdr:colOff>2598965</xdr:colOff>
      <xdr:row>2</xdr:row>
      <xdr:rowOff>217714</xdr:rowOff>
    </xdr:from>
    <xdr:to>
      <xdr:col>4</xdr:col>
      <xdr:colOff>4427537</xdr:colOff>
      <xdr:row>2</xdr:row>
      <xdr:rowOff>2655809</xdr:rowOff>
    </xdr:to>
    <xdr:pic>
      <xdr:nvPicPr>
        <xdr:cNvPr id="19" name="Imagen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9075965" y="3456214"/>
          <a:ext cx="1828572" cy="2438095"/>
        </a:xfrm>
        <a:prstGeom prst="rect">
          <a:avLst/>
        </a:prstGeom>
      </xdr:spPr>
    </xdr:pic>
    <xdr:clientData/>
  </xdr:twoCellAnchor>
  <xdr:twoCellAnchor editAs="oneCell">
    <xdr:from>
      <xdr:col>4</xdr:col>
      <xdr:colOff>353786</xdr:colOff>
      <xdr:row>3</xdr:row>
      <xdr:rowOff>394607</xdr:rowOff>
    </xdr:from>
    <xdr:to>
      <xdr:col>4</xdr:col>
      <xdr:colOff>2182358</xdr:colOff>
      <xdr:row>3</xdr:row>
      <xdr:rowOff>2832702</xdr:rowOff>
    </xdr:to>
    <xdr:pic>
      <xdr:nvPicPr>
        <xdr:cNvPr id="20" name="Imagen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6830786" y="6395357"/>
          <a:ext cx="1828572" cy="2438095"/>
        </a:xfrm>
        <a:prstGeom prst="rect">
          <a:avLst/>
        </a:prstGeom>
      </xdr:spPr>
    </xdr:pic>
    <xdr:clientData/>
  </xdr:twoCellAnchor>
  <xdr:twoCellAnchor editAs="oneCell">
    <xdr:from>
      <xdr:col>4</xdr:col>
      <xdr:colOff>2653393</xdr:colOff>
      <xdr:row>3</xdr:row>
      <xdr:rowOff>381000</xdr:rowOff>
    </xdr:from>
    <xdr:to>
      <xdr:col>4</xdr:col>
      <xdr:colOff>4481965</xdr:colOff>
      <xdr:row>3</xdr:row>
      <xdr:rowOff>2819095</xdr:rowOff>
    </xdr:to>
    <xdr:pic>
      <xdr:nvPicPr>
        <xdr:cNvPr id="21" name="Imagen 20">
          <a:extLst>
            <a:ext uri="{FF2B5EF4-FFF2-40B4-BE49-F238E27FC236}">
              <a16:creationId xmlns:a16="http://schemas.microsoft.com/office/drawing/2014/main" id="{00000000-0008-0000-0300-000015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9130393" y="6381750"/>
          <a:ext cx="1828572" cy="2438095"/>
        </a:xfrm>
        <a:prstGeom prst="rect">
          <a:avLst/>
        </a:prstGeom>
      </xdr:spPr>
    </xdr:pic>
    <xdr:clientData/>
  </xdr:twoCellAnchor>
  <xdr:twoCellAnchor editAs="oneCell">
    <xdr:from>
      <xdr:col>4</xdr:col>
      <xdr:colOff>408214</xdr:colOff>
      <xdr:row>4</xdr:row>
      <xdr:rowOff>381000</xdr:rowOff>
    </xdr:from>
    <xdr:to>
      <xdr:col>4</xdr:col>
      <xdr:colOff>2236786</xdr:colOff>
      <xdr:row>4</xdr:row>
      <xdr:rowOff>2819095</xdr:rowOff>
    </xdr:to>
    <xdr:pic>
      <xdr:nvPicPr>
        <xdr:cNvPr id="22" name="Imagen 21">
          <a:extLst>
            <a:ext uri="{FF2B5EF4-FFF2-40B4-BE49-F238E27FC236}">
              <a16:creationId xmlns:a16="http://schemas.microsoft.com/office/drawing/2014/main" id="{00000000-0008-0000-0300-000016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6885214" y="9633857"/>
          <a:ext cx="1828572" cy="2438095"/>
        </a:xfrm>
        <a:prstGeom prst="rect">
          <a:avLst/>
        </a:prstGeom>
      </xdr:spPr>
    </xdr:pic>
    <xdr:clientData/>
  </xdr:twoCellAnchor>
  <xdr:twoCellAnchor editAs="oneCell">
    <xdr:from>
      <xdr:col>4</xdr:col>
      <xdr:colOff>2612572</xdr:colOff>
      <xdr:row>4</xdr:row>
      <xdr:rowOff>367393</xdr:rowOff>
    </xdr:from>
    <xdr:to>
      <xdr:col>4</xdr:col>
      <xdr:colOff>4441144</xdr:colOff>
      <xdr:row>4</xdr:row>
      <xdr:rowOff>2805488</xdr:rowOff>
    </xdr:to>
    <xdr:pic>
      <xdr:nvPicPr>
        <xdr:cNvPr id="23" name="Imagen 22">
          <a:extLst>
            <a:ext uri="{FF2B5EF4-FFF2-40B4-BE49-F238E27FC236}">
              <a16:creationId xmlns:a16="http://schemas.microsoft.com/office/drawing/2014/main" id="{00000000-0008-0000-0300-000017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9089572" y="9620250"/>
          <a:ext cx="1828572" cy="2438095"/>
        </a:xfrm>
        <a:prstGeom prst="rect">
          <a:avLst/>
        </a:prstGeom>
      </xdr:spPr>
    </xdr:pic>
    <xdr:clientData/>
  </xdr:twoCellAnchor>
  <xdr:twoCellAnchor editAs="oneCell">
    <xdr:from>
      <xdr:col>4</xdr:col>
      <xdr:colOff>489857</xdr:colOff>
      <xdr:row>5</xdr:row>
      <xdr:rowOff>122464</xdr:rowOff>
    </xdr:from>
    <xdr:to>
      <xdr:col>4</xdr:col>
      <xdr:colOff>2318429</xdr:colOff>
      <xdr:row>5</xdr:row>
      <xdr:rowOff>2560559</xdr:rowOff>
    </xdr:to>
    <xdr:pic>
      <xdr:nvPicPr>
        <xdr:cNvPr id="24" name="Imagen 23">
          <a:extLst>
            <a:ext uri="{FF2B5EF4-FFF2-40B4-BE49-F238E27FC236}">
              <a16:creationId xmlns:a16="http://schemas.microsoft.com/office/drawing/2014/main" id="{00000000-0008-0000-0300-000018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6966857" y="12736285"/>
          <a:ext cx="1828572" cy="2438095"/>
        </a:xfrm>
        <a:prstGeom prst="rect">
          <a:avLst/>
        </a:prstGeom>
      </xdr:spPr>
    </xdr:pic>
    <xdr:clientData/>
  </xdr:twoCellAnchor>
  <xdr:twoCellAnchor editAs="oneCell">
    <xdr:from>
      <xdr:col>4</xdr:col>
      <xdr:colOff>2748643</xdr:colOff>
      <xdr:row>5</xdr:row>
      <xdr:rowOff>122465</xdr:rowOff>
    </xdr:from>
    <xdr:to>
      <xdr:col>4</xdr:col>
      <xdr:colOff>4577215</xdr:colOff>
      <xdr:row>5</xdr:row>
      <xdr:rowOff>2560560</xdr:rowOff>
    </xdr:to>
    <xdr:pic>
      <xdr:nvPicPr>
        <xdr:cNvPr id="29" name="Imagen 28">
          <a:extLst>
            <a:ext uri="{FF2B5EF4-FFF2-40B4-BE49-F238E27FC236}">
              <a16:creationId xmlns:a16="http://schemas.microsoft.com/office/drawing/2014/main" id="{00000000-0008-0000-0300-00001D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9225643" y="12736286"/>
          <a:ext cx="1828572" cy="2438095"/>
        </a:xfrm>
        <a:prstGeom prst="rect">
          <a:avLst/>
        </a:prstGeom>
      </xdr:spPr>
    </xdr:pic>
    <xdr:clientData/>
  </xdr:twoCellAnchor>
  <xdr:twoCellAnchor editAs="oneCell">
    <xdr:from>
      <xdr:col>4</xdr:col>
      <xdr:colOff>489857</xdr:colOff>
      <xdr:row>6</xdr:row>
      <xdr:rowOff>81643</xdr:rowOff>
    </xdr:from>
    <xdr:to>
      <xdr:col>4</xdr:col>
      <xdr:colOff>2318429</xdr:colOff>
      <xdr:row>6</xdr:row>
      <xdr:rowOff>2519738</xdr:rowOff>
    </xdr:to>
    <xdr:pic>
      <xdr:nvPicPr>
        <xdr:cNvPr id="30" name="Imagen 29">
          <a:extLst>
            <a:ext uri="{FF2B5EF4-FFF2-40B4-BE49-F238E27FC236}">
              <a16:creationId xmlns:a16="http://schemas.microsoft.com/office/drawing/2014/main" id="{00000000-0008-0000-0300-00001E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6966857" y="15376072"/>
          <a:ext cx="1828572" cy="2438095"/>
        </a:xfrm>
        <a:prstGeom prst="rect">
          <a:avLst/>
        </a:prstGeom>
      </xdr:spPr>
    </xdr:pic>
    <xdr:clientData/>
  </xdr:twoCellAnchor>
  <xdr:twoCellAnchor editAs="oneCell">
    <xdr:from>
      <xdr:col>4</xdr:col>
      <xdr:colOff>2762250</xdr:colOff>
      <xdr:row>6</xdr:row>
      <xdr:rowOff>95250</xdr:rowOff>
    </xdr:from>
    <xdr:to>
      <xdr:col>4</xdr:col>
      <xdr:colOff>4590822</xdr:colOff>
      <xdr:row>6</xdr:row>
      <xdr:rowOff>2533345</xdr:rowOff>
    </xdr:to>
    <xdr:pic>
      <xdr:nvPicPr>
        <xdr:cNvPr id="31" name="Imagen 30">
          <a:extLst>
            <a:ext uri="{FF2B5EF4-FFF2-40B4-BE49-F238E27FC236}">
              <a16:creationId xmlns:a16="http://schemas.microsoft.com/office/drawing/2014/main" id="{00000000-0008-0000-0300-00001F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9239250" y="15389679"/>
          <a:ext cx="1828572" cy="2438095"/>
        </a:xfrm>
        <a:prstGeom prst="rect">
          <a:avLst/>
        </a:prstGeom>
      </xdr:spPr>
    </xdr:pic>
    <xdr:clientData/>
  </xdr:twoCellAnchor>
  <xdr:twoCellAnchor>
    <xdr:from>
      <xdr:col>4</xdr:col>
      <xdr:colOff>2653392</xdr:colOff>
      <xdr:row>1</xdr:row>
      <xdr:rowOff>1660071</xdr:rowOff>
    </xdr:from>
    <xdr:to>
      <xdr:col>4</xdr:col>
      <xdr:colOff>3823607</xdr:colOff>
      <xdr:row>1</xdr:row>
      <xdr:rowOff>2639785</xdr:rowOff>
    </xdr:to>
    <xdr:sp macro="" textlink="">
      <xdr:nvSpPr>
        <xdr:cNvPr id="52" name="Elipse 51">
          <a:extLst>
            <a:ext uri="{FF2B5EF4-FFF2-40B4-BE49-F238E27FC236}">
              <a16:creationId xmlns:a16="http://schemas.microsoft.com/office/drawing/2014/main" id="{00000000-0008-0000-0300-000034000000}"/>
            </a:ext>
          </a:extLst>
        </xdr:cNvPr>
        <xdr:cNvSpPr/>
      </xdr:nvSpPr>
      <xdr:spPr>
        <a:xfrm>
          <a:off x="9130392" y="1945821"/>
          <a:ext cx="1170215" cy="979714"/>
        </a:xfrm>
        <a:prstGeom prst="ellipse">
          <a:avLst/>
        </a:prstGeom>
        <a:noFill/>
        <a:ln w="5715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2830286</xdr:colOff>
      <xdr:row>2</xdr:row>
      <xdr:rowOff>666750</xdr:rowOff>
    </xdr:from>
    <xdr:to>
      <xdr:col>4</xdr:col>
      <xdr:colOff>3360965</xdr:colOff>
      <xdr:row>2</xdr:row>
      <xdr:rowOff>952500</xdr:rowOff>
    </xdr:to>
    <xdr:sp macro="" textlink="">
      <xdr:nvSpPr>
        <xdr:cNvPr id="33" name="Flecha derecha 32">
          <a:extLst>
            <a:ext uri="{FF2B5EF4-FFF2-40B4-BE49-F238E27FC236}">
              <a16:creationId xmlns:a16="http://schemas.microsoft.com/office/drawing/2014/main" id="{00000000-0008-0000-0300-000021000000}"/>
            </a:ext>
          </a:extLst>
        </xdr:cNvPr>
        <xdr:cNvSpPr/>
      </xdr:nvSpPr>
      <xdr:spPr>
        <a:xfrm>
          <a:off x="9307286" y="3905250"/>
          <a:ext cx="530679" cy="285750"/>
        </a:xfrm>
        <a:prstGeom prst="rightArrow">
          <a:avLst/>
        </a:prstGeom>
        <a:solidFill>
          <a:srgbClr val="FF00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768856</xdr:colOff>
      <xdr:row>2</xdr:row>
      <xdr:rowOff>885014</xdr:rowOff>
    </xdr:from>
    <xdr:to>
      <xdr:col>4</xdr:col>
      <xdr:colOff>1045135</xdr:colOff>
      <xdr:row>2</xdr:row>
      <xdr:rowOff>1256158</xdr:rowOff>
    </xdr:to>
    <xdr:sp macro="" textlink="">
      <xdr:nvSpPr>
        <xdr:cNvPr id="54" name="Flecha derecha 53">
          <a:extLst>
            <a:ext uri="{FF2B5EF4-FFF2-40B4-BE49-F238E27FC236}">
              <a16:creationId xmlns:a16="http://schemas.microsoft.com/office/drawing/2014/main" id="{00000000-0008-0000-0300-000036000000}"/>
            </a:ext>
          </a:extLst>
        </xdr:cNvPr>
        <xdr:cNvSpPr/>
      </xdr:nvSpPr>
      <xdr:spPr>
        <a:xfrm rot="3730387">
          <a:off x="7198424" y="4170946"/>
          <a:ext cx="371144" cy="276279"/>
        </a:xfrm>
        <a:prstGeom prst="rightArrow">
          <a:avLst/>
        </a:prstGeom>
        <a:solidFill>
          <a:srgbClr val="FF00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1330098</xdr:colOff>
      <xdr:row>3</xdr:row>
      <xdr:rowOff>666750</xdr:rowOff>
    </xdr:from>
    <xdr:to>
      <xdr:col>4</xdr:col>
      <xdr:colOff>1860777</xdr:colOff>
      <xdr:row>3</xdr:row>
      <xdr:rowOff>952500</xdr:rowOff>
    </xdr:to>
    <xdr:sp macro="" textlink="">
      <xdr:nvSpPr>
        <xdr:cNvPr id="55" name="Flecha derecha 54">
          <a:extLst>
            <a:ext uri="{FF2B5EF4-FFF2-40B4-BE49-F238E27FC236}">
              <a16:creationId xmlns:a16="http://schemas.microsoft.com/office/drawing/2014/main" id="{00000000-0008-0000-0300-000037000000}"/>
            </a:ext>
          </a:extLst>
        </xdr:cNvPr>
        <xdr:cNvSpPr/>
      </xdr:nvSpPr>
      <xdr:spPr>
        <a:xfrm>
          <a:off x="7795192" y="6667500"/>
          <a:ext cx="530679" cy="285750"/>
        </a:xfrm>
        <a:prstGeom prst="rightArrow">
          <a:avLst/>
        </a:prstGeom>
        <a:solidFill>
          <a:srgbClr val="FF00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3280342</xdr:colOff>
      <xdr:row>3</xdr:row>
      <xdr:rowOff>1464468</xdr:rowOff>
    </xdr:from>
    <xdr:to>
      <xdr:col>4</xdr:col>
      <xdr:colOff>3548063</xdr:colOff>
      <xdr:row>3</xdr:row>
      <xdr:rowOff>1640681</xdr:rowOff>
    </xdr:to>
    <xdr:sp macro="" textlink="">
      <xdr:nvSpPr>
        <xdr:cNvPr id="56" name="Flecha derecha 55">
          <a:extLst>
            <a:ext uri="{FF2B5EF4-FFF2-40B4-BE49-F238E27FC236}">
              <a16:creationId xmlns:a16="http://schemas.microsoft.com/office/drawing/2014/main" id="{00000000-0008-0000-0300-000038000000}"/>
            </a:ext>
          </a:extLst>
        </xdr:cNvPr>
        <xdr:cNvSpPr/>
      </xdr:nvSpPr>
      <xdr:spPr>
        <a:xfrm>
          <a:off x="9745436" y="7465218"/>
          <a:ext cx="267721" cy="176213"/>
        </a:xfrm>
        <a:prstGeom prst="rightArrow">
          <a:avLst/>
        </a:prstGeom>
        <a:solidFill>
          <a:srgbClr val="FF00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762000</xdr:colOff>
      <xdr:row>4</xdr:row>
      <xdr:rowOff>2024062</xdr:rowOff>
    </xdr:from>
    <xdr:to>
      <xdr:col>4</xdr:col>
      <xdr:colOff>2297906</xdr:colOff>
      <xdr:row>4</xdr:row>
      <xdr:rowOff>2809875</xdr:rowOff>
    </xdr:to>
    <xdr:sp macro="" textlink="">
      <xdr:nvSpPr>
        <xdr:cNvPr id="57" name="Elipse 56">
          <a:extLst>
            <a:ext uri="{FF2B5EF4-FFF2-40B4-BE49-F238E27FC236}">
              <a16:creationId xmlns:a16="http://schemas.microsoft.com/office/drawing/2014/main" id="{00000000-0008-0000-0300-000039000000}"/>
            </a:ext>
          </a:extLst>
        </xdr:cNvPr>
        <xdr:cNvSpPr/>
      </xdr:nvSpPr>
      <xdr:spPr>
        <a:xfrm>
          <a:off x="7227094" y="11275218"/>
          <a:ext cx="1535906" cy="785813"/>
        </a:xfrm>
        <a:prstGeom prst="ellipse">
          <a:avLst/>
        </a:prstGeom>
        <a:noFill/>
        <a:ln w="5715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1000125</xdr:colOff>
      <xdr:row>5</xdr:row>
      <xdr:rowOff>1654970</xdr:rowOff>
    </xdr:from>
    <xdr:to>
      <xdr:col>4</xdr:col>
      <xdr:colOff>1447460</xdr:colOff>
      <xdr:row>5</xdr:row>
      <xdr:rowOff>1952626</xdr:rowOff>
    </xdr:to>
    <xdr:sp macro="" textlink="">
      <xdr:nvSpPr>
        <xdr:cNvPr id="58" name="Flecha derecha 57">
          <a:extLst>
            <a:ext uri="{FF2B5EF4-FFF2-40B4-BE49-F238E27FC236}">
              <a16:creationId xmlns:a16="http://schemas.microsoft.com/office/drawing/2014/main" id="{00000000-0008-0000-0300-00003A000000}"/>
            </a:ext>
          </a:extLst>
        </xdr:cNvPr>
        <xdr:cNvSpPr/>
      </xdr:nvSpPr>
      <xdr:spPr>
        <a:xfrm rot="19361606">
          <a:off x="7465219" y="14263689"/>
          <a:ext cx="447335" cy="297656"/>
        </a:xfrm>
        <a:prstGeom prst="rightArrow">
          <a:avLst/>
        </a:prstGeom>
        <a:solidFill>
          <a:srgbClr val="FF00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841953</xdr:colOff>
      <xdr:row>5</xdr:row>
      <xdr:rowOff>436343</xdr:rowOff>
    </xdr:from>
    <xdr:to>
      <xdr:col>4</xdr:col>
      <xdr:colOff>1104103</xdr:colOff>
      <xdr:row>5</xdr:row>
      <xdr:rowOff>788192</xdr:rowOff>
    </xdr:to>
    <xdr:sp macro="" textlink="">
      <xdr:nvSpPr>
        <xdr:cNvPr id="59" name="Flecha derecha 58">
          <a:extLst>
            <a:ext uri="{FF2B5EF4-FFF2-40B4-BE49-F238E27FC236}">
              <a16:creationId xmlns:a16="http://schemas.microsoft.com/office/drawing/2014/main" id="{00000000-0008-0000-0300-00003B000000}"/>
            </a:ext>
          </a:extLst>
        </xdr:cNvPr>
        <xdr:cNvSpPr/>
      </xdr:nvSpPr>
      <xdr:spPr>
        <a:xfrm rot="3250158">
          <a:off x="7262197" y="13089912"/>
          <a:ext cx="351849" cy="262150"/>
        </a:xfrm>
        <a:prstGeom prst="rightArrow">
          <a:avLst/>
        </a:prstGeom>
        <a:solidFill>
          <a:srgbClr val="FF00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768136</xdr:colOff>
      <xdr:row>6</xdr:row>
      <xdr:rowOff>612556</xdr:rowOff>
    </xdr:from>
    <xdr:to>
      <xdr:col>4</xdr:col>
      <xdr:colOff>1030286</xdr:colOff>
      <xdr:row>6</xdr:row>
      <xdr:rowOff>964405</xdr:rowOff>
    </xdr:to>
    <xdr:sp macro="" textlink="">
      <xdr:nvSpPr>
        <xdr:cNvPr id="60" name="Flecha derecha 59">
          <a:extLst>
            <a:ext uri="{FF2B5EF4-FFF2-40B4-BE49-F238E27FC236}">
              <a16:creationId xmlns:a16="http://schemas.microsoft.com/office/drawing/2014/main" id="{00000000-0008-0000-0300-00003C000000}"/>
            </a:ext>
          </a:extLst>
        </xdr:cNvPr>
        <xdr:cNvSpPr/>
      </xdr:nvSpPr>
      <xdr:spPr>
        <a:xfrm rot="3857655">
          <a:off x="7188380" y="15956937"/>
          <a:ext cx="351849" cy="262150"/>
        </a:xfrm>
        <a:prstGeom prst="rightArrow">
          <a:avLst/>
        </a:prstGeom>
        <a:solidFill>
          <a:srgbClr val="FF00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2940844</xdr:colOff>
      <xdr:row>6</xdr:row>
      <xdr:rowOff>797718</xdr:rowOff>
    </xdr:from>
    <xdr:to>
      <xdr:col>4</xdr:col>
      <xdr:colOff>4393406</xdr:colOff>
      <xdr:row>6</xdr:row>
      <xdr:rowOff>1893093</xdr:rowOff>
    </xdr:to>
    <xdr:sp macro="" textlink="">
      <xdr:nvSpPr>
        <xdr:cNvPr id="75" name="Elipse 74">
          <a:extLst>
            <a:ext uri="{FF2B5EF4-FFF2-40B4-BE49-F238E27FC236}">
              <a16:creationId xmlns:a16="http://schemas.microsoft.com/office/drawing/2014/main" id="{00000000-0008-0000-0300-00004B000000}"/>
            </a:ext>
          </a:extLst>
        </xdr:cNvPr>
        <xdr:cNvSpPr/>
      </xdr:nvSpPr>
      <xdr:spPr>
        <a:xfrm>
          <a:off x="9405938" y="16097249"/>
          <a:ext cx="1452562" cy="1095375"/>
        </a:xfrm>
        <a:prstGeom prst="ellipse">
          <a:avLst/>
        </a:prstGeom>
        <a:noFill/>
        <a:ln w="5715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601842</xdr:colOff>
      <xdr:row>6</xdr:row>
      <xdr:rowOff>1428931</xdr:rowOff>
    </xdr:from>
    <xdr:to>
      <xdr:col>4</xdr:col>
      <xdr:colOff>953691</xdr:colOff>
      <xdr:row>6</xdr:row>
      <xdr:rowOff>1691081</xdr:rowOff>
    </xdr:to>
    <xdr:sp macro="" textlink="">
      <xdr:nvSpPr>
        <xdr:cNvPr id="76" name="Flecha derecha 75">
          <a:extLst>
            <a:ext uri="{FF2B5EF4-FFF2-40B4-BE49-F238E27FC236}">
              <a16:creationId xmlns:a16="http://schemas.microsoft.com/office/drawing/2014/main" id="{00000000-0008-0000-0300-00004C000000}"/>
            </a:ext>
          </a:extLst>
        </xdr:cNvPr>
        <xdr:cNvSpPr/>
      </xdr:nvSpPr>
      <xdr:spPr>
        <a:xfrm>
          <a:off x="7066936" y="16728462"/>
          <a:ext cx="351849" cy="262150"/>
        </a:xfrm>
        <a:prstGeom prst="rightArrow">
          <a:avLst/>
        </a:prstGeom>
        <a:solidFill>
          <a:srgbClr val="FF00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279233</xdr:colOff>
      <xdr:row>11</xdr:row>
      <xdr:rowOff>26568</xdr:rowOff>
    </xdr:from>
    <xdr:to>
      <xdr:col>3</xdr:col>
      <xdr:colOff>250658</xdr:colOff>
      <xdr:row>18</xdr:row>
      <xdr:rowOff>136513</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279233" y="2131593"/>
          <a:ext cx="2257425" cy="1443445"/>
        </a:xfrm>
        <a:prstGeom prst="rect">
          <a:avLst/>
        </a:prstGeom>
      </xdr:spPr>
    </xdr:pic>
    <xdr:clientData/>
  </xdr:twoCellAnchor>
  <xdr:twoCellAnchor editAs="oneCell">
    <xdr:from>
      <xdr:col>0</xdr:col>
      <xdr:colOff>76201</xdr:colOff>
      <xdr:row>48</xdr:row>
      <xdr:rowOff>28576</xdr:rowOff>
    </xdr:from>
    <xdr:to>
      <xdr:col>1</xdr:col>
      <xdr:colOff>566737</xdr:colOff>
      <xdr:row>53</xdr:row>
      <xdr:rowOff>9526</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76201" y="9182101"/>
          <a:ext cx="1252536" cy="933450"/>
        </a:xfrm>
        <a:prstGeom prst="rect">
          <a:avLst/>
        </a:prstGeom>
      </xdr:spPr>
    </xdr:pic>
    <xdr:clientData/>
  </xdr:twoCellAnchor>
  <xdr:twoCellAnchor editAs="oneCell">
    <xdr:from>
      <xdr:col>1</xdr:col>
      <xdr:colOff>609602</xdr:colOff>
      <xdr:row>48</xdr:row>
      <xdr:rowOff>107064</xdr:rowOff>
    </xdr:from>
    <xdr:to>
      <xdr:col>3</xdr:col>
      <xdr:colOff>142810</xdr:colOff>
      <xdr:row>52</xdr:row>
      <xdr:rowOff>85726</xdr:rowOff>
    </xdr:to>
    <xdr:pic>
      <xdr:nvPicPr>
        <xdr:cNvPr id="4" name="Imagen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1371602" y="9260589"/>
          <a:ext cx="1057208" cy="740662"/>
        </a:xfrm>
        <a:prstGeom prst="rect">
          <a:avLst/>
        </a:prstGeom>
      </xdr:spPr>
    </xdr:pic>
    <xdr:clientData/>
  </xdr:twoCellAnchor>
  <xdr:twoCellAnchor editAs="oneCell">
    <xdr:from>
      <xdr:col>3</xdr:col>
      <xdr:colOff>152401</xdr:colOff>
      <xdr:row>48</xdr:row>
      <xdr:rowOff>147597</xdr:rowOff>
    </xdr:from>
    <xdr:to>
      <xdr:col>4</xdr:col>
      <xdr:colOff>699293</xdr:colOff>
      <xdr:row>52</xdr:row>
      <xdr:rowOff>114300</xdr:rowOff>
    </xdr:to>
    <xdr:pic>
      <xdr:nvPicPr>
        <xdr:cNvPr id="5" name="Imagen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a:stretch>
          <a:fillRect/>
        </a:stretch>
      </xdr:blipFill>
      <xdr:spPr>
        <a:xfrm>
          <a:off x="2438401" y="9301122"/>
          <a:ext cx="1308892" cy="728703"/>
        </a:xfrm>
        <a:prstGeom prst="rect">
          <a:avLst/>
        </a:prstGeom>
      </xdr:spPr>
    </xdr:pic>
    <xdr:clientData/>
  </xdr:twoCellAnchor>
  <xdr:twoCellAnchor editAs="oneCell">
    <xdr:from>
      <xdr:col>4</xdr:col>
      <xdr:colOff>666751</xdr:colOff>
      <xdr:row>47</xdr:row>
      <xdr:rowOff>133350</xdr:rowOff>
    </xdr:from>
    <xdr:to>
      <xdr:col>6</xdr:col>
      <xdr:colOff>639511</xdr:colOff>
      <xdr:row>52</xdr:row>
      <xdr:rowOff>180975</xdr:rowOff>
    </xdr:to>
    <xdr:pic>
      <xdr:nvPicPr>
        <xdr:cNvPr id="6" name="Imagen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5"/>
        <a:stretch>
          <a:fillRect/>
        </a:stretch>
      </xdr:blipFill>
      <xdr:spPr>
        <a:xfrm>
          <a:off x="3714751" y="9096375"/>
          <a:ext cx="1496760" cy="1000125"/>
        </a:xfrm>
        <a:prstGeom prst="rect">
          <a:avLst/>
        </a:prstGeom>
      </xdr:spPr>
    </xdr:pic>
    <xdr:clientData/>
  </xdr:twoCellAnchor>
  <xdr:twoCellAnchor>
    <xdr:from>
      <xdr:col>2</xdr:col>
      <xdr:colOff>0</xdr:colOff>
      <xdr:row>71</xdr:row>
      <xdr:rowOff>90235</xdr:rowOff>
    </xdr:from>
    <xdr:to>
      <xdr:col>5</xdr:col>
      <xdr:colOff>80211</xdr:colOff>
      <xdr:row>78</xdr:row>
      <xdr:rowOff>32918</xdr:rowOff>
    </xdr:to>
    <xdr:grpSp>
      <xdr:nvGrpSpPr>
        <xdr:cNvPr id="7" name="Group 96">
          <a:extLst>
            <a:ext uri="{FF2B5EF4-FFF2-40B4-BE49-F238E27FC236}">
              <a16:creationId xmlns:a16="http://schemas.microsoft.com/office/drawing/2014/main" id="{00000000-0008-0000-0400-000007000000}"/>
            </a:ext>
          </a:extLst>
        </xdr:cNvPr>
        <xdr:cNvGrpSpPr>
          <a:grpSpLocks/>
        </xdr:cNvGrpSpPr>
      </xdr:nvGrpSpPr>
      <xdr:grpSpPr bwMode="auto">
        <a:xfrm>
          <a:off x="1524000" y="13626941"/>
          <a:ext cx="2366211" cy="1276183"/>
          <a:chOff x="3338" y="256"/>
          <a:chExt cx="5907" cy="3116"/>
        </a:xfrm>
      </xdr:grpSpPr>
      <xdr:pic>
        <xdr:nvPicPr>
          <xdr:cNvPr id="8" name="Picture 108">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956" y="2815"/>
            <a:ext cx="485" cy="5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 name="Picture 107">
            <a:extLst>
              <a:ext uri="{FF2B5EF4-FFF2-40B4-BE49-F238E27FC236}">
                <a16:creationId xmlns:a16="http://schemas.microsoft.com/office/drawing/2014/main" id="{00000000-0008-0000-04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38" y="256"/>
            <a:ext cx="4946" cy="23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Picture 106">
            <a:extLst>
              <a:ext uri="{FF2B5EF4-FFF2-40B4-BE49-F238E27FC236}">
                <a16:creationId xmlns:a16="http://schemas.microsoft.com/office/drawing/2014/main" id="{00000000-0008-0000-0400-00000A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7920" y="1759"/>
            <a:ext cx="1325" cy="2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1" name="AutoShape 105">
            <a:extLst>
              <a:ext uri="{FF2B5EF4-FFF2-40B4-BE49-F238E27FC236}">
                <a16:creationId xmlns:a16="http://schemas.microsoft.com/office/drawing/2014/main" id="{00000000-0008-0000-0400-00000B000000}"/>
              </a:ext>
            </a:extLst>
          </xdr:cNvPr>
          <xdr:cNvSpPr>
            <a:spLocks/>
          </xdr:cNvSpPr>
        </xdr:nvSpPr>
        <xdr:spPr bwMode="auto">
          <a:xfrm>
            <a:off x="3825" y="2690"/>
            <a:ext cx="2401" cy="120"/>
          </a:xfrm>
          <a:custGeom>
            <a:avLst/>
            <a:gdLst>
              <a:gd name="T0" fmla="+- 0 3888 3826"/>
              <a:gd name="T1" fmla="*/ T0 w 2401"/>
              <a:gd name="T2" fmla="+- 0 2690 2690"/>
              <a:gd name="T3" fmla="*/ 2690 h 120"/>
              <a:gd name="T4" fmla="+- 0 3826 3826"/>
              <a:gd name="T5" fmla="*/ T4 w 2401"/>
              <a:gd name="T6" fmla="+- 0 2748 2690"/>
              <a:gd name="T7" fmla="*/ 2748 h 120"/>
              <a:gd name="T8" fmla="+- 0 3888 3826"/>
              <a:gd name="T9" fmla="*/ T8 w 2401"/>
              <a:gd name="T10" fmla="+- 0 2810 2690"/>
              <a:gd name="T11" fmla="*/ 2810 h 120"/>
              <a:gd name="T12" fmla="+- 0 3937 3826"/>
              <a:gd name="T13" fmla="*/ T12 w 2401"/>
              <a:gd name="T14" fmla="+- 0 2757 2690"/>
              <a:gd name="T15" fmla="*/ 2757 h 120"/>
              <a:gd name="T16" fmla="+- 0 3888 3826"/>
              <a:gd name="T17" fmla="*/ T16 w 2401"/>
              <a:gd name="T18" fmla="+- 0 2757 2690"/>
              <a:gd name="T19" fmla="*/ 2757 h 120"/>
              <a:gd name="T20" fmla="+- 0 3888 3826"/>
              <a:gd name="T21" fmla="*/ T20 w 2401"/>
              <a:gd name="T22" fmla="+- 0 2743 2690"/>
              <a:gd name="T23" fmla="*/ 2743 h 120"/>
              <a:gd name="T24" fmla="+- 0 3941 3826"/>
              <a:gd name="T25" fmla="*/ T24 w 2401"/>
              <a:gd name="T26" fmla="+- 0 2743 2690"/>
              <a:gd name="T27" fmla="*/ 2743 h 120"/>
              <a:gd name="T28" fmla="+- 0 3888 3826"/>
              <a:gd name="T29" fmla="*/ T28 w 2401"/>
              <a:gd name="T30" fmla="+- 0 2690 2690"/>
              <a:gd name="T31" fmla="*/ 2690 h 120"/>
              <a:gd name="T32" fmla="+- 0 6163 3826"/>
              <a:gd name="T33" fmla="*/ T32 w 2401"/>
              <a:gd name="T34" fmla="+- 0 2690 2690"/>
              <a:gd name="T35" fmla="*/ 2690 h 120"/>
              <a:gd name="T36" fmla="+- 0 6106 3826"/>
              <a:gd name="T37" fmla="*/ T36 w 2401"/>
              <a:gd name="T38" fmla="+- 0 2748 2690"/>
              <a:gd name="T39" fmla="*/ 2748 h 120"/>
              <a:gd name="T40" fmla="+- 0 6163 3826"/>
              <a:gd name="T41" fmla="*/ T40 w 2401"/>
              <a:gd name="T42" fmla="+- 0 2810 2690"/>
              <a:gd name="T43" fmla="*/ 2810 h 120"/>
              <a:gd name="T44" fmla="+- 0 6216 3826"/>
              <a:gd name="T45" fmla="*/ T44 w 2401"/>
              <a:gd name="T46" fmla="+- 0 2757 2690"/>
              <a:gd name="T47" fmla="*/ 2757 h 120"/>
              <a:gd name="T48" fmla="+- 0 6163 3826"/>
              <a:gd name="T49" fmla="*/ T48 w 2401"/>
              <a:gd name="T50" fmla="+- 0 2757 2690"/>
              <a:gd name="T51" fmla="*/ 2757 h 120"/>
              <a:gd name="T52" fmla="+- 0 6163 3826"/>
              <a:gd name="T53" fmla="*/ T52 w 2401"/>
              <a:gd name="T54" fmla="+- 0 2743 2690"/>
              <a:gd name="T55" fmla="*/ 2743 h 120"/>
              <a:gd name="T56" fmla="+- 0 6220 3826"/>
              <a:gd name="T57" fmla="*/ T56 w 2401"/>
              <a:gd name="T58" fmla="+- 0 2743 2690"/>
              <a:gd name="T59" fmla="*/ 2743 h 120"/>
              <a:gd name="T60" fmla="+- 0 6163 3826"/>
              <a:gd name="T61" fmla="*/ T60 w 2401"/>
              <a:gd name="T62" fmla="+- 0 2690 2690"/>
              <a:gd name="T63" fmla="*/ 2690 h 120"/>
              <a:gd name="T64" fmla="+- 0 3941 3826"/>
              <a:gd name="T65" fmla="*/ T64 w 2401"/>
              <a:gd name="T66" fmla="+- 0 2743 2690"/>
              <a:gd name="T67" fmla="*/ 2743 h 120"/>
              <a:gd name="T68" fmla="+- 0 3888 3826"/>
              <a:gd name="T69" fmla="*/ T68 w 2401"/>
              <a:gd name="T70" fmla="+- 0 2743 2690"/>
              <a:gd name="T71" fmla="*/ 2743 h 120"/>
              <a:gd name="T72" fmla="+- 0 3888 3826"/>
              <a:gd name="T73" fmla="*/ T72 w 2401"/>
              <a:gd name="T74" fmla="+- 0 2757 2690"/>
              <a:gd name="T75" fmla="*/ 2757 h 120"/>
              <a:gd name="T76" fmla="+- 0 3937 3826"/>
              <a:gd name="T77" fmla="*/ T76 w 2401"/>
              <a:gd name="T78" fmla="+- 0 2757 2690"/>
              <a:gd name="T79" fmla="*/ 2757 h 120"/>
              <a:gd name="T80" fmla="+- 0 3946 3826"/>
              <a:gd name="T81" fmla="*/ T80 w 2401"/>
              <a:gd name="T82" fmla="+- 0 2748 2690"/>
              <a:gd name="T83" fmla="*/ 2748 h 120"/>
              <a:gd name="T84" fmla="+- 0 3941 3826"/>
              <a:gd name="T85" fmla="*/ T84 w 2401"/>
              <a:gd name="T86" fmla="+- 0 2743 2690"/>
              <a:gd name="T87" fmla="*/ 2743 h 120"/>
              <a:gd name="T88" fmla="+- 0 6110 3826"/>
              <a:gd name="T89" fmla="*/ T88 w 2401"/>
              <a:gd name="T90" fmla="+- 0 2743 2690"/>
              <a:gd name="T91" fmla="*/ 2743 h 120"/>
              <a:gd name="T92" fmla="+- 0 3941 3826"/>
              <a:gd name="T93" fmla="*/ T92 w 2401"/>
              <a:gd name="T94" fmla="+- 0 2743 2690"/>
              <a:gd name="T95" fmla="*/ 2743 h 120"/>
              <a:gd name="T96" fmla="+- 0 3946 3826"/>
              <a:gd name="T97" fmla="*/ T96 w 2401"/>
              <a:gd name="T98" fmla="+- 0 2748 2690"/>
              <a:gd name="T99" fmla="*/ 2748 h 120"/>
              <a:gd name="T100" fmla="+- 0 3937 3826"/>
              <a:gd name="T101" fmla="*/ T100 w 2401"/>
              <a:gd name="T102" fmla="+- 0 2757 2690"/>
              <a:gd name="T103" fmla="*/ 2757 h 120"/>
              <a:gd name="T104" fmla="+- 0 6114 3826"/>
              <a:gd name="T105" fmla="*/ T104 w 2401"/>
              <a:gd name="T106" fmla="+- 0 2757 2690"/>
              <a:gd name="T107" fmla="*/ 2757 h 120"/>
              <a:gd name="T108" fmla="+- 0 6106 3826"/>
              <a:gd name="T109" fmla="*/ T108 w 2401"/>
              <a:gd name="T110" fmla="+- 0 2748 2690"/>
              <a:gd name="T111" fmla="*/ 2748 h 120"/>
              <a:gd name="T112" fmla="+- 0 6110 3826"/>
              <a:gd name="T113" fmla="*/ T112 w 2401"/>
              <a:gd name="T114" fmla="+- 0 2743 2690"/>
              <a:gd name="T115" fmla="*/ 2743 h 120"/>
              <a:gd name="T116" fmla="+- 0 6220 3826"/>
              <a:gd name="T117" fmla="*/ T116 w 2401"/>
              <a:gd name="T118" fmla="+- 0 2743 2690"/>
              <a:gd name="T119" fmla="*/ 2743 h 120"/>
              <a:gd name="T120" fmla="+- 0 6163 3826"/>
              <a:gd name="T121" fmla="*/ T120 w 2401"/>
              <a:gd name="T122" fmla="+- 0 2743 2690"/>
              <a:gd name="T123" fmla="*/ 2743 h 120"/>
              <a:gd name="T124" fmla="+- 0 6163 3826"/>
              <a:gd name="T125" fmla="*/ T124 w 2401"/>
              <a:gd name="T126" fmla="+- 0 2757 2690"/>
              <a:gd name="T127" fmla="*/ 2757 h 120"/>
              <a:gd name="T128" fmla="+- 0 6216 3826"/>
              <a:gd name="T129" fmla="*/ T128 w 2401"/>
              <a:gd name="T130" fmla="+- 0 2757 2690"/>
              <a:gd name="T131" fmla="*/ 2757 h 120"/>
              <a:gd name="T132" fmla="+- 0 6226 3826"/>
              <a:gd name="T133" fmla="*/ T132 w 2401"/>
              <a:gd name="T134" fmla="+- 0 2748 2690"/>
              <a:gd name="T135" fmla="*/ 2748 h 120"/>
              <a:gd name="T136" fmla="+- 0 6220 3826"/>
              <a:gd name="T137" fmla="*/ T136 w 2401"/>
              <a:gd name="T138" fmla="+- 0 2743 2690"/>
              <a:gd name="T139" fmla="*/ 2743 h 12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Lst>
            <a:rect l="0" t="0" r="r" b="b"/>
            <a:pathLst>
              <a:path w="2401" h="120">
                <a:moveTo>
                  <a:pt x="62" y="0"/>
                </a:moveTo>
                <a:lnTo>
                  <a:pt x="0" y="58"/>
                </a:lnTo>
                <a:lnTo>
                  <a:pt x="62" y="120"/>
                </a:lnTo>
                <a:lnTo>
                  <a:pt x="111" y="67"/>
                </a:lnTo>
                <a:lnTo>
                  <a:pt x="62" y="67"/>
                </a:lnTo>
                <a:lnTo>
                  <a:pt x="62" y="53"/>
                </a:lnTo>
                <a:lnTo>
                  <a:pt x="115" y="53"/>
                </a:lnTo>
                <a:lnTo>
                  <a:pt x="62" y="0"/>
                </a:lnTo>
                <a:close/>
                <a:moveTo>
                  <a:pt x="2337" y="0"/>
                </a:moveTo>
                <a:lnTo>
                  <a:pt x="2280" y="58"/>
                </a:lnTo>
                <a:lnTo>
                  <a:pt x="2337" y="120"/>
                </a:lnTo>
                <a:lnTo>
                  <a:pt x="2390" y="67"/>
                </a:lnTo>
                <a:lnTo>
                  <a:pt x="2337" y="67"/>
                </a:lnTo>
                <a:lnTo>
                  <a:pt x="2337" y="53"/>
                </a:lnTo>
                <a:lnTo>
                  <a:pt x="2394" y="53"/>
                </a:lnTo>
                <a:lnTo>
                  <a:pt x="2337" y="0"/>
                </a:lnTo>
                <a:close/>
                <a:moveTo>
                  <a:pt x="115" y="53"/>
                </a:moveTo>
                <a:lnTo>
                  <a:pt x="62" y="53"/>
                </a:lnTo>
                <a:lnTo>
                  <a:pt x="62" y="67"/>
                </a:lnTo>
                <a:lnTo>
                  <a:pt x="111" y="67"/>
                </a:lnTo>
                <a:lnTo>
                  <a:pt x="120" y="58"/>
                </a:lnTo>
                <a:lnTo>
                  <a:pt x="115" y="53"/>
                </a:lnTo>
                <a:close/>
                <a:moveTo>
                  <a:pt x="2284" y="53"/>
                </a:moveTo>
                <a:lnTo>
                  <a:pt x="115" y="53"/>
                </a:lnTo>
                <a:lnTo>
                  <a:pt x="120" y="58"/>
                </a:lnTo>
                <a:lnTo>
                  <a:pt x="111" y="67"/>
                </a:lnTo>
                <a:lnTo>
                  <a:pt x="2288" y="67"/>
                </a:lnTo>
                <a:lnTo>
                  <a:pt x="2280" y="58"/>
                </a:lnTo>
                <a:lnTo>
                  <a:pt x="2284" y="53"/>
                </a:lnTo>
                <a:close/>
                <a:moveTo>
                  <a:pt x="2394" y="53"/>
                </a:moveTo>
                <a:lnTo>
                  <a:pt x="2337" y="53"/>
                </a:lnTo>
                <a:lnTo>
                  <a:pt x="2337" y="67"/>
                </a:lnTo>
                <a:lnTo>
                  <a:pt x="2390" y="67"/>
                </a:lnTo>
                <a:lnTo>
                  <a:pt x="2400" y="58"/>
                </a:lnTo>
                <a:lnTo>
                  <a:pt x="2394" y="5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s-CO"/>
          </a:p>
        </xdr:txBody>
      </xdr:sp>
      <xdr:sp macro="" textlink="">
        <xdr:nvSpPr>
          <xdr:cNvPr id="12" name="AutoShape 104">
            <a:extLst>
              <a:ext uri="{FF2B5EF4-FFF2-40B4-BE49-F238E27FC236}">
                <a16:creationId xmlns:a16="http://schemas.microsoft.com/office/drawing/2014/main" id="{00000000-0008-0000-0400-00000C000000}"/>
              </a:ext>
            </a:extLst>
          </xdr:cNvPr>
          <xdr:cNvSpPr>
            <a:spLocks/>
          </xdr:cNvSpPr>
        </xdr:nvSpPr>
        <xdr:spPr bwMode="auto">
          <a:xfrm>
            <a:off x="6105" y="2690"/>
            <a:ext cx="1772" cy="120"/>
          </a:xfrm>
          <a:custGeom>
            <a:avLst/>
            <a:gdLst>
              <a:gd name="T0" fmla="+- 0 6163 6106"/>
              <a:gd name="T1" fmla="*/ T0 w 1772"/>
              <a:gd name="T2" fmla="+- 0 2690 2690"/>
              <a:gd name="T3" fmla="*/ 2690 h 120"/>
              <a:gd name="T4" fmla="+- 0 6106 6106"/>
              <a:gd name="T5" fmla="*/ T4 w 1772"/>
              <a:gd name="T6" fmla="+- 0 2748 2690"/>
              <a:gd name="T7" fmla="*/ 2748 h 120"/>
              <a:gd name="T8" fmla="+- 0 6163 6106"/>
              <a:gd name="T9" fmla="*/ T8 w 1772"/>
              <a:gd name="T10" fmla="+- 0 2810 2690"/>
              <a:gd name="T11" fmla="*/ 2810 h 120"/>
              <a:gd name="T12" fmla="+- 0 6216 6106"/>
              <a:gd name="T13" fmla="*/ T12 w 1772"/>
              <a:gd name="T14" fmla="+- 0 2757 2690"/>
              <a:gd name="T15" fmla="*/ 2757 h 120"/>
              <a:gd name="T16" fmla="+- 0 6163 6106"/>
              <a:gd name="T17" fmla="*/ T16 w 1772"/>
              <a:gd name="T18" fmla="+- 0 2757 2690"/>
              <a:gd name="T19" fmla="*/ 2757 h 120"/>
              <a:gd name="T20" fmla="+- 0 6163 6106"/>
              <a:gd name="T21" fmla="*/ T20 w 1772"/>
              <a:gd name="T22" fmla="+- 0 2743 2690"/>
              <a:gd name="T23" fmla="*/ 2743 h 120"/>
              <a:gd name="T24" fmla="+- 0 6220 6106"/>
              <a:gd name="T25" fmla="*/ T24 w 1772"/>
              <a:gd name="T26" fmla="+- 0 2743 2690"/>
              <a:gd name="T27" fmla="*/ 2743 h 120"/>
              <a:gd name="T28" fmla="+- 0 6163 6106"/>
              <a:gd name="T29" fmla="*/ T28 w 1772"/>
              <a:gd name="T30" fmla="+- 0 2690 2690"/>
              <a:gd name="T31" fmla="*/ 2690 h 120"/>
              <a:gd name="T32" fmla="+- 0 7819 6106"/>
              <a:gd name="T33" fmla="*/ T32 w 1772"/>
              <a:gd name="T34" fmla="+- 0 2690 2690"/>
              <a:gd name="T35" fmla="*/ 2690 h 120"/>
              <a:gd name="T36" fmla="+- 0 7757 6106"/>
              <a:gd name="T37" fmla="*/ T36 w 1772"/>
              <a:gd name="T38" fmla="+- 0 2748 2690"/>
              <a:gd name="T39" fmla="*/ 2748 h 120"/>
              <a:gd name="T40" fmla="+- 0 7819 6106"/>
              <a:gd name="T41" fmla="*/ T40 w 1772"/>
              <a:gd name="T42" fmla="+- 0 2810 2690"/>
              <a:gd name="T43" fmla="*/ 2810 h 120"/>
              <a:gd name="T44" fmla="+- 0 7868 6106"/>
              <a:gd name="T45" fmla="*/ T44 w 1772"/>
              <a:gd name="T46" fmla="+- 0 2757 2690"/>
              <a:gd name="T47" fmla="*/ 2757 h 120"/>
              <a:gd name="T48" fmla="+- 0 7819 6106"/>
              <a:gd name="T49" fmla="*/ T48 w 1772"/>
              <a:gd name="T50" fmla="+- 0 2757 2690"/>
              <a:gd name="T51" fmla="*/ 2757 h 120"/>
              <a:gd name="T52" fmla="+- 0 7819 6106"/>
              <a:gd name="T53" fmla="*/ T52 w 1772"/>
              <a:gd name="T54" fmla="+- 0 2743 2690"/>
              <a:gd name="T55" fmla="*/ 2743 h 120"/>
              <a:gd name="T56" fmla="+- 0 7872 6106"/>
              <a:gd name="T57" fmla="*/ T56 w 1772"/>
              <a:gd name="T58" fmla="+- 0 2743 2690"/>
              <a:gd name="T59" fmla="*/ 2743 h 120"/>
              <a:gd name="T60" fmla="+- 0 7819 6106"/>
              <a:gd name="T61" fmla="*/ T60 w 1772"/>
              <a:gd name="T62" fmla="+- 0 2690 2690"/>
              <a:gd name="T63" fmla="*/ 2690 h 120"/>
              <a:gd name="T64" fmla="+- 0 6220 6106"/>
              <a:gd name="T65" fmla="*/ T64 w 1772"/>
              <a:gd name="T66" fmla="+- 0 2743 2690"/>
              <a:gd name="T67" fmla="*/ 2743 h 120"/>
              <a:gd name="T68" fmla="+- 0 6163 6106"/>
              <a:gd name="T69" fmla="*/ T68 w 1772"/>
              <a:gd name="T70" fmla="+- 0 2743 2690"/>
              <a:gd name="T71" fmla="*/ 2743 h 120"/>
              <a:gd name="T72" fmla="+- 0 6163 6106"/>
              <a:gd name="T73" fmla="*/ T72 w 1772"/>
              <a:gd name="T74" fmla="+- 0 2757 2690"/>
              <a:gd name="T75" fmla="*/ 2757 h 120"/>
              <a:gd name="T76" fmla="+- 0 6216 6106"/>
              <a:gd name="T77" fmla="*/ T76 w 1772"/>
              <a:gd name="T78" fmla="+- 0 2757 2690"/>
              <a:gd name="T79" fmla="*/ 2757 h 120"/>
              <a:gd name="T80" fmla="+- 0 6226 6106"/>
              <a:gd name="T81" fmla="*/ T80 w 1772"/>
              <a:gd name="T82" fmla="+- 0 2748 2690"/>
              <a:gd name="T83" fmla="*/ 2748 h 120"/>
              <a:gd name="T84" fmla="+- 0 6220 6106"/>
              <a:gd name="T85" fmla="*/ T84 w 1772"/>
              <a:gd name="T86" fmla="+- 0 2743 2690"/>
              <a:gd name="T87" fmla="*/ 2743 h 120"/>
              <a:gd name="T88" fmla="+- 0 7762 6106"/>
              <a:gd name="T89" fmla="*/ T88 w 1772"/>
              <a:gd name="T90" fmla="+- 0 2743 2690"/>
              <a:gd name="T91" fmla="*/ 2743 h 120"/>
              <a:gd name="T92" fmla="+- 0 6220 6106"/>
              <a:gd name="T93" fmla="*/ T92 w 1772"/>
              <a:gd name="T94" fmla="+- 0 2743 2690"/>
              <a:gd name="T95" fmla="*/ 2743 h 120"/>
              <a:gd name="T96" fmla="+- 0 6226 6106"/>
              <a:gd name="T97" fmla="*/ T96 w 1772"/>
              <a:gd name="T98" fmla="+- 0 2748 2690"/>
              <a:gd name="T99" fmla="*/ 2748 h 120"/>
              <a:gd name="T100" fmla="+- 0 6216 6106"/>
              <a:gd name="T101" fmla="*/ T100 w 1772"/>
              <a:gd name="T102" fmla="+- 0 2757 2690"/>
              <a:gd name="T103" fmla="*/ 2757 h 120"/>
              <a:gd name="T104" fmla="+- 0 7766 6106"/>
              <a:gd name="T105" fmla="*/ T104 w 1772"/>
              <a:gd name="T106" fmla="+- 0 2757 2690"/>
              <a:gd name="T107" fmla="*/ 2757 h 120"/>
              <a:gd name="T108" fmla="+- 0 7757 6106"/>
              <a:gd name="T109" fmla="*/ T108 w 1772"/>
              <a:gd name="T110" fmla="+- 0 2748 2690"/>
              <a:gd name="T111" fmla="*/ 2748 h 120"/>
              <a:gd name="T112" fmla="+- 0 7762 6106"/>
              <a:gd name="T113" fmla="*/ T112 w 1772"/>
              <a:gd name="T114" fmla="+- 0 2743 2690"/>
              <a:gd name="T115" fmla="*/ 2743 h 120"/>
              <a:gd name="T116" fmla="+- 0 7872 6106"/>
              <a:gd name="T117" fmla="*/ T116 w 1772"/>
              <a:gd name="T118" fmla="+- 0 2743 2690"/>
              <a:gd name="T119" fmla="*/ 2743 h 120"/>
              <a:gd name="T120" fmla="+- 0 7819 6106"/>
              <a:gd name="T121" fmla="*/ T120 w 1772"/>
              <a:gd name="T122" fmla="+- 0 2743 2690"/>
              <a:gd name="T123" fmla="*/ 2743 h 120"/>
              <a:gd name="T124" fmla="+- 0 7819 6106"/>
              <a:gd name="T125" fmla="*/ T124 w 1772"/>
              <a:gd name="T126" fmla="+- 0 2757 2690"/>
              <a:gd name="T127" fmla="*/ 2757 h 120"/>
              <a:gd name="T128" fmla="+- 0 7868 6106"/>
              <a:gd name="T129" fmla="*/ T128 w 1772"/>
              <a:gd name="T130" fmla="+- 0 2757 2690"/>
              <a:gd name="T131" fmla="*/ 2757 h 120"/>
              <a:gd name="T132" fmla="+- 0 7877 6106"/>
              <a:gd name="T133" fmla="*/ T132 w 1772"/>
              <a:gd name="T134" fmla="+- 0 2748 2690"/>
              <a:gd name="T135" fmla="*/ 2748 h 120"/>
              <a:gd name="T136" fmla="+- 0 7872 6106"/>
              <a:gd name="T137" fmla="*/ T136 w 1772"/>
              <a:gd name="T138" fmla="+- 0 2743 2690"/>
              <a:gd name="T139" fmla="*/ 2743 h 12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Lst>
            <a:rect l="0" t="0" r="r" b="b"/>
            <a:pathLst>
              <a:path w="1772" h="120">
                <a:moveTo>
                  <a:pt x="57" y="0"/>
                </a:moveTo>
                <a:lnTo>
                  <a:pt x="0" y="58"/>
                </a:lnTo>
                <a:lnTo>
                  <a:pt x="57" y="120"/>
                </a:lnTo>
                <a:lnTo>
                  <a:pt x="110" y="67"/>
                </a:lnTo>
                <a:lnTo>
                  <a:pt x="57" y="67"/>
                </a:lnTo>
                <a:lnTo>
                  <a:pt x="57" y="53"/>
                </a:lnTo>
                <a:lnTo>
                  <a:pt x="114" y="53"/>
                </a:lnTo>
                <a:lnTo>
                  <a:pt x="57" y="0"/>
                </a:lnTo>
                <a:close/>
                <a:moveTo>
                  <a:pt x="1713" y="0"/>
                </a:moveTo>
                <a:lnTo>
                  <a:pt x="1651" y="58"/>
                </a:lnTo>
                <a:lnTo>
                  <a:pt x="1713" y="120"/>
                </a:lnTo>
                <a:lnTo>
                  <a:pt x="1762" y="67"/>
                </a:lnTo>
                <a:lnTo>
                  <a:pt x="1713" y="67"/>
                </a:lnTo>
                <a:lnTo>
                  <a:pt x="1713" y="53"/>
                </a:lnTo>
                <a:lnTo>
                  <a:pt x="1766" y="53"/>
                </a:lnTo>
                <a:lnTo>
                  <a:pt x="1713" y="0"/>
                </a:lnTo>
                <a:close/>
                <a:moveTo>
                  <a:pt x="114" y="53"/>
                </a:moveTo>
                <a:lnTo>
                  <a:pt x="57" y="53"/>
                </a:lnTo>
                <a:lnTo>
                  <a:pt x="57" y="67"/>
                </a:lnTo>
                <a:lnTo>
                  <a:pt x="110" y="67"/>
                </a:lnTo>
                <a:lnTo>
                  <a:pt x="120" y="58"/>
                </a:lnTo>
                <a:lnTo>
                  <a:pt x="114" y="53"/>
                </a:lnTo>
                <a:close/>
                <a:moveTo>
                  <a:pt x="1656" y="53"/>
                </a:moveTo>
                <a:lnTo>
                  <a:pt x="114" y="53"/>
                </a:lnTo>
                <a:lnTo>
                  <a:pt x="120" y="58"/>
                </a:lnTo>
                <a:lnTo>
                  <a:pt x="110" y="67"/>
                </a:lnTo>
                <a:lnTo>
                  <a:pt x="1660" y="67"/>
                </a:lnTo>
                <a:lnTo>
                  <a:pt x="1651" y="58"/>
                </a:lnTo>
                <a:lnTo>
                  <a:pt x="1656" y="53"/>
                </a:lnTo>
                <a:close/>
                <a:moveTo>
                  <a:pt x="1766" y="53"/>
                </a:moveTo>
                <a:lnTo>
                  <a:pt x="1713" y="53"/>
                </a:lnTo>
                <a:lnTo>
                  <a:pt x="1713" y="67"/>
                </a:lnTo>
                <a:lnTo>
                  <a:pt x="1762" y="67"/>
                </a:lnTo>
                <a:lnTo>
                  <a:pt x="1771" y="58"/>
                </a:lnTo>
                <a:lnTo>
                  <a:pt x="1766" y="53"/>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s-CO"/>
          </a:p>
        </xdr:txBody>
      </xdr:sp>
      <xdr:pic>
        <xdr:nvPicPr>
          <xdr:cNvPr id="13" name="Picture 103">
            <a:extLst>
              <a:ext uri="{FF2B5EF4-FFF2-40B4-BE49-F238E27FC236}">
                <a16:creationId xmlns:a16="http://schemas.microsoft.com/office/drawing/2014/main" id="{00000000-0008-0000-0400-00000D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041" y="2733"/>
            <a:ext cx="1964" cy="3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4" name="Picture 102">
            <a:extLst>
              <a:ext uri="{FF2B5EF4-FFF2-40B4-BE49-F238E27FC236}">
                <a16:creationId xmlns:a16="http://schemas.microsoft.com/office/drawing/2014/main" id="{00000000-0008-0000-0400-00000E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254" y="2743"/>
            <a:ext cx="1512" cy="2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 name="Rectangle 101">
            <a:extLst>
              <a:ext uri="{FF2B5EF4-FFF2-40B4-BE49-F238E27FC236}">
                <a16:creationId xmlns:a16="http://schemas.microsoft.com/office/drawing/2014/main" id="{00000000-0008-0000-0400-00000F000000}"/>
              </a:ext>
            </a:extLst>
          </xdr:cNvPr>
          <xdr:cNvSpPr>
            <a:spLocks noChangeArrowheads="1"/>
          </xdr:cNvSpPr>
        </xdr:nvSpPr>
        <xdr:spPr bwMode="auto">
          <a:xfrm>
            <a:off x="7886" y="2498"/>
            <a:ext cx="274" cy="21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s-CO"/>
          </a:p>
        </xdr:txBody>
      </xdr:sp>
      <xdr:sp macro="" textlink="">
        <xdr:nvSpPr>
          <xdr:cNvPr id="16" name="AutoShape 100">
            <a:extLst>
              <a:ext uri="{FF2B5EF4-FFF2-40B4-BE49-F238E27FC236}">
                <a16:creationId xmlns:a16="http://schemas.microsoft.com/office/drawing/2014/main" id="{00000000-0008-0000-0400-000010000000}"/>
              </a:ext>
            </a:extLst>
          </xdr:cNvPr>
          <xdr:cNvSpPr>
            <a:spLocks/>
          </xdr:cNvSpPr>
        </xdr:nvSpPr>
        <xdr:spPr bwMode="auto">
          <a:xfrm>
            <a:off x="7948" y="1379"/>
            <a:ext cx="120" cy="1287"/>
          </a:xfrm>
          <a:custGeom>
            <a:avLst/>
            <a:gdLst>
              <a:gd name="T0" fmla="+- 0 8002 7949"/>
              <a:gd name="T1" fmla="*/ T0 w 120"/>
              <a:gd name="T2" fmla="+- 0 2551 1380"/>
              <a:gd name="T3" fmla="*/ 2551 h 1287"/>
              <a:gd name="T4" fmla="+- 0 7949 7949"/>
              <a:gd name="T5" fmla="*/ T4 w 120"/>
              <a:gd name="T6" fmla="+- 0 2609 1380"/>
              <a:gd name="T7" fmla="*/ 2609 h 1287"/>
              <a:gd name="T8" fmla="+- 0 8006 7949"/>
              <a:gd name="T9" fmla="*/ T8 w 120"/>
              <a:gd name="T10" fmla="+- 0 2666 1380"/>
              <a:gd name="T11" fmla="*/ 2666 h 1287"/>
              <a:gd name="T12" fmla="+- 0 8069 7949"/>
              <a:gd name="T13" fmla="*/ T12 w 120"/>
              <a:gd name="T14" fmla="+- 0 2609 1380"/>
              <a:gd name="T15" fmla="*/ 2609 h 1287"/>
              <a:gd name="T16" fmla="+- 0 8002 7949"/>
              <a:gd name="T17" fmla="*/ T16 w 120"/>
              <a:gd name="T18" fmla="+- 0 2609 1380"/>
              <a:gd name="T19" fmla="*/ 2609 h 1287"/>
              <a:gd name="T20" fmla="+- 0 8002 7949"/>
              <a:gd name="T21" fmla="*/ T20 w 120"/>
              <a:gd name="T22" fmla="+- 0 2551 1380"/>
              <a:gd name="T23" fmla="*/ 2551 h 1287"/>
              <a:gd name="T24" fmla="+- 0 8006 7949"/>
              <a:gd name="T25" fmla="*/ T24 w 120"/>
              <a:gd name="T26" fmla="+- 0 2546 1380"/>
              <a:gd name="T27" fmla="*/ 2546 h 1287"/>
              <a:gd name="T28" fmla="+- 0 8002 7949"/>
              <a:gd name="T29" fmla="*/ T28 w 120"/>
              <a:gd name="T30" fmla="+- 0 2551 1380"/>
              <a:gd name="T31" fmla="*/ 2551 h 1287"/>
              <a:gd name="T32" fmla="+- 0 8002 7949"/>
              <a:gd name="T33" fmla="*/ T32 w 120"/>
              <a:gd name="T34" fmla="+- 0 2609 1380"/>
              <a:gd name="T35" fmla="*/ 2609 h 1287"/>
              <a:gd name="T36" fmla="+- 0 8016 7949"/>
              <a:gd name="T37" fmla="*/ T36 w 120"/>
              <a:gd name="T38" fmla="+- 0 2609 1380"/>
              <a:gd name="T39" fmla="*/ 2609 h 1287"/>
              <a:gd name="T40" fmla="+- 0 8016 7949"/>
              <a:gd name="T41" fmla="*/ T40 w 120"/>
              <a:gd name="T42" fmla="+- 0 2556 1380"/>
              <a:gd name="T43" fmla="*/ 2556 h 1287"/>
              <a:gd name="T44" fmla="+- 0 8006 7949"/>
              <a:gd name="T45" fmla="*/ T44 w 120"/>
              <a:gd name="T46" fmla="+- 0 2546 1380"/>
              <a:gd name="T47" fmla="*/ 2546 h 1287"/>
              <a:gd name="T48" fmla="+- 0 8016 7949"/>
              <a:gd name="T49" fmla="*/ T48 w 120"/>
              <a:gd name="T50" fmla="+- 0 2556 1380"/>
              <a:gd name="T51" fmla="*/ 2556 h 1287"/>
              <a:gd name="T52" fmla="+- 0 8016 7949"/>
              <a:gd name="T53" fmla="*/ T52 w 120"/>
              <a:gd name="T54" fmla="+- 0 2609 1380"/>
              <a:gd name="T55" fmla="*/ 2609 h 1287"/>
              <a:gd name="T56" fmla="+- 0 8069 7949"/>
              <a:gd name="T57" fmla="*/ T56 w 120"/>
              <a:gd name="T58" fmla="+- 0 2609 1380"/>
              <a:gd name="T59" fmla="*/ 2609 h 1287"/>
              <a:gd name="T60" fmla="+- 0 8016 7949"/>
              <a:gd name="T61" fmla="*/ T60 w 120"/>
              <a:gd name="T62" fmla="+- 0 2556 1380"/>
              <a:gd name="T63" fmla="*/ 2556 h 1287"/>
              <a:gd name="T64" fmla="+- 0 8016 7949"/>
              <a:gd name="T65" fmla="*/ T64 w 120"/>
              <a:gd name="T66" fmla="+- 0 2546 1380"/>
              <a:gd name="T67" fmla="*/ 2546 h 1287"/>
              <a:gd name="T68" fmla="+- 0 8006 7949"/>
              <a:gd name="T69" fmla="*/ T68 w 120"/>
              <a:gd name="T70" fmla="+- 0 2546 1380"/>
              <a:gd name="T71" fmla="*/ 2546 h 1287"/>
              <a:gd name="T72" fmla="+- 0 8016 7949"/>
              <a:gd name="T73" fmla="*/ T72 w 120"/>
              <a:gd name="T74" fmla="+- 0 2556 1380"/>
              <a:gd name="T75" fmla="*/ 2556 h 1287"/>
              <a:gd name="T76" fmla="+- 0 8016 7949"/>
              <a:gd name="T77" fmla="*/ T76 w 120"/>
              <a:gd name="T78" fmla="+- 0 2546 1380"/>
              <a:gd name="T79" fmla="*/ 2546 h 1287"/>
              <a:gd name="T80" fmla="+- 0 8002 7949"/>
              <a:gd name="T81" fmla="*/ T80 w 120"/>
              <a:gd name="T82" fmla="+- 0 1495 1380"/>
              <a:gd name="T83" fmla="*/ 1495 h 1287"/>
              <a:gd name="T84" fmla="+- 0 8002 7949"/>
              <a:gd name="T85" fmla="*/ T84 w 120"/>
              <a:gd name="T86" fmla="+- 0 2551 1380"/>
              <a:gd name="T87" fmla="*/ 2551 h 1287"/>
              <a:gd name="T88" fmla="+- 0 8006 7949"/>
              <a:gd name="T89" fmla="*/ T88 w 120"/>
              <a:gd name="T90" fmla="+- 0 2546 1380"/>
              <a:gd name="T91" fmla="*/ 2546 h 1287"/>
              <a:gd name="T92" fmla="+- 0 8016 7949"/>
              <a:gd name="T93" fmla="*/ T92 w 120"/>
              <a:gd name="T94" fmla="+- 0 2546 1380"/>
              <a:gd name="T95" fmla="*/ 2546 h 1287"/>
              <a:gd name="T96" fmla="+- 0 8016 7949"/>
              <a:gd name="T97" fmla="*/ T96 w 120"/>
              <a:gd name="T98" fmla="+- 0 1500 1380"/>
              <a:gd name="T99" fmla="*/ 1500 h 1287"/>
              <a:gd name="T100" fmla="+- 0 8006 7949"/>
              <a:gd name="T101" fmla="*/ T100 w 120"/>
              <a:gd name="T102" fmla="+- 0 1500 1380"/>
              <a:gd name="T103" fmla="*/ 1500 h 1287"/>
              <a:gd name="T104" fmla="+- 0 8002 7949"/>
              <a:gd name="T105" fmla="*/ T104 w 120"/>
              <a:gd name="T106" fmla="+- 0 1495 1380"/>
              <a:gd name="T107" fmla="*/ 1495 h 1287"/>
              <a:gd name="T108" fmla="+- 0 8016 7949"/>
              <a:gd name="T109" fmla="*/ T108 w 120"/>
              <a:gd name="T110" fmla="+- 0 1442 1380"/>
              <a:gd name="T111" fmla="*/ 1442 h 1287"/>
              <a:gd name="T112" fmla="+- 0 8002 7949"/>
              <a:gd name="T113" fmla="*/ T112 w 120"/>
              <a:gd name="T114" fmla="+- 0 1442 1380"/>
              <a:gd name="T115" fmla="*/ 1442 h 1287"/>
              <a:gd name="T116" fmla="+- 0 8002 7949"/>
              <a:gd name="T117" fmla="*/ T116 w 120"/>
              <a:gd name="T118" fmla="+- 0 1495 1380"/>
              <a:gd name="T119" fmla="*/ 1495 h 1287"/>
              <a:gd name="T120" fmla="+- 0 8006 7949"/>
              <a:gd name="T121" fmla="*/ T120 w 120"/>
              <a:gd name="T122" fmla="+- 0 1500 1380"/>
              <a:gd name="T123" fmla="*/ 1500 h 1287"/>
              <a:gd name="T124" fmla="+- 0 8016 7949"/>
              <a:gd name="T125" fmla="*/ T124 w 120"/>
              <a:gd name="T126" fmla="+- 0 1491 1380"/>
              <a:gd name="T127" fmla="*/ 1491 h 1287"/>
              <a:gd name="T128" fmla="+- 0 8016 7949"/>
              <a:gd name="T129" fmla="*/ T128 w 120"/>
              <a:gd name="T130" fmla="+- 0 1442 1380"/>
              <a:gd name="T131" fmla="*/ 1442 h 1287"/>
              <a:gd name="T132" fmla="+- 0 8016 7949"/>
              <a:gd name="T133" fmla="*/ T132 w 120"/>
              <a:gd name="T134" fmla="+- 0 1491 1380"/>
              <a:gd name="T135" fmla="*/ 1491 h 1287"/>
              <a:gd name="T136" fmla="+- 0 8006 7949"/>
              <a:gd name="T137" fmla="*/ T136 w 120"/>
              <a:gd name="T138" fmla="+- 0 1500 1380"/>
              <a:gd name="T139" fmla="*/ 1500 h 1287"/>
              <a:gd name="T140" fmla="+- 0 8016 7949"/>
              <a:gd name="T141" fmla="*/ T140 w 120"/>
              <a:gd name="T142" fmla="+- 0 1500 1380"/>
              <a:gd name="T143" fmla="*/ 1500 h 1287"/>
              <a:gd name="T144" fmla="+- 0 8016 7949"/>
              <a:gd name="T145" fmla="*/ T144 w 120"/>
              <a:gd name="T146" fmla="+- 0 1491 1380"/>
              <a:gd name="T147" fmla="*/ 1491 h 1287"/>
              <a:gd name="T148" fmla="+- 0 8006 7949"/>
              <a:gd name="T149" fmla="*/ T148 w 120"/>
              <a:gd name="T150" fmla="+- 0 1380 1380"/>
              <a:gd name="T151" fmla="*/ 1380 h 1287"/>
              <a:gd name="T152" fmla="+- 0 7949 7949"/>
              <a:gd name="T153" fmla="*/ T152 w 120"/>
              <a:gd name="T154" fmla="+- 0 1442 1380"/>
              <a:gd name="T155" fmla="*/ 1442 h 1287"/>
              <a:gd name="T156" fmla="+- 0 8002 7949"/>
              <a:gd name="T157" fmla="*/ T156 w 120"/>
              <a:gd name="T158" fmla="+- 0 1495 1380"/>
              <a:gd name="T159" fmla="*/ 1495 h 1287"/>
              <a:gd name="T160" fmla="+- 0 8002 7949"/>
              <a:gd name="T161" fmla="*/ T160 w 120"/>
              <a:gd name="T162" fmla="+- 0 1442 1380"/>
              <a:gd name="T163" fmla="*/ 1442 h 1287"/>
              <a:gd name="T164" fmla="+- 0 8069 7949"/>
              <a:gd name="T165" fmla="*/ T164 w 120"/>
              <a:gd name="T166" fmla="+- 0 1442 1380"/>
              <a:gd name="T167" fmla="*/ 1442 h 1287"/>
              <a:gd name="T168" fmla="+- 0 8006 7949"/>
              <a:gd name="T169" fmla="*/ T168 w 120"/>
              <a:gd name="T170" fmla="+- 0 1380 1380"/>
              <a:gd name="T171" fmla="*/ 1380 h 1287"/>
              <a:gd name="T172" fmla="+- 0 8069 7949"/>
              <a:gd name="T173" fmla="*/ T172 w 120"/>
              <a:gd name="T174" fmla="+- 0 1442 1380"/>
              <a:gd name="T175" fmla="*/ 1442 h 1287"/>
              <a:gd name="T176" fmla="+- 0 8016 7949"/>
              <a:gd name="T177" fmla="*/ T176 w 120"/>
              <a:gd name="T178" fmla="+- 0 1442 1380"/>
              <a:gd name="T179" fmla="*/ 1442 h 1287"/>
              <a:gd name="T180" fmla="+- 0 8016 7949"/>
              <a:gd name="T181" fmla="*/ T180 w 120"/>
              <a:gd name="T182" fmla="+- 0 1491 1380"/>
              <a:gd name="T183" fmla="*/ 1491 h 1287"/>
              <a:gd name="T184" fmla="+- 0 8069 7949"/>
              <a:gd name="T185" fmla="*/ T184 w 120"/>
              <a:gd name="T186" fmla="+- 0 1442 1380"/>
              <a:gd name="T187" fmla="*/ 1442 h 1287"/>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 ang="0">
                <a:pos x="T165" y="T167"/>
              </a:cxn>
              <a:cxn ang="0">
                <a:pos x="T169" y="T171"/>
              </a:cxn>
              <a:cxn ang="0">
                <a:pos x="T173" y="T175"/>
              </a:cxn>
              <a:cxn ang="0">
                <a:pos x="T177" y="T179"/>
              </a:cxn>
              <a:cxn ang="0">
                <a:pos x="T181" y="T183"/>
              </a:cxn>
              <a:cxn ang="0">
                <a:pos x="T185" y="T187"/>
              </a:cxn>
            </a:cxnLst>
            <a:rect l="0" t="0" r="r" b="b"/>
            <a:pathLst>
              <a:path w="120" h="1287">
                <a:moveTo>
                  <a:pt x="53" y="1171"/>
                </a:moveTo>
                <a:lnTo>
                  <a:pt x="0" y="1229"/>
                </a:lnTo>
                <a:lnTo>
                  <a:pt x="57" y="1286"/>
                </a:lnTo>
                <a:lnTo>
                  <a:pt x="120" y="1229"/>
                </a:lnTo>
                <a:lnTo>
                  <a:pt x="53" y="1229"/>
                </a:lnTo>
                <a:lnTo>
                  <a:pt x="53" y="1171"/>
                </a:lnTo>
                <a:close/>
                <a:moveTo>
                  <a:pt x="57" y="1166"/>
                </a:moveTo>
                <a:lnTo>
                  <a:pt x="53" y="1171"/>
                </a:lnTo>
                <a:lnTo>
                  <a:pt x="53" y="1229"/>
                </a:lnTo>
                <a:lnTo>
                  <a:pt x="67" y="1229"/>
                </a:lnTo>
                <a:lnTo>
                  <a:pt x="67" y="1176"/>
                </a:lnTo>
                <a:lnTo>
                  <a:pt x="57" y="1166"/>
                </a:lnTo>
                <a:close/>
                <a:moveTo>
                  <a:pt x="67" y="1176"/>
                </a:moveTo>
                <a:lnTo>
                  <a:pt x="67" y="1229"/>
                </a:lnTo>
                <a:lnTo>
                  <a:pt x="120" y="1229"/>
                </a:lnTo>
                <a:lnTo>
                  <a:pt x="67" y="1176"/>
                </a:lnTo>
                <a:close/>
                <a:moveTo>
                  <a:pt x="67" y="1166"/>
                </a:moveTo>
                <a:lnTo>
                  <a:pt x="57" y="1166"/>
                </a:lnTo>
                <a:lnTo>
                  <a:pt x="67" y="1176"/>
                </a:lnTo>
                <a:lnTo>
                  <a:pt x="67" y="1166"/>
                </a:lnTo>
                <a:close/>
                <a:moveTo>
                  <a:pt x="53" y="115"/>
                </a:moveTo>
                <a:lnTo>
                  <a:pt x="53" y="1171"/>
                </a:lnTo>
                <a:lnTo>
                  <a:pt x="57" y="1166"/>
                </a:lnTo>
                <a:lnTo>
                  <a:pt x="67" y="1166"/>
                </a:lnTo>
                <a:lnTo>
                  <a:pt x="67" y="120"/>
                </a:lnTo>
                <a:lnTo>
                  <a:pt x="57" y="120"/>
                </a:lnTo>
                <a:lnTo>
                  <a:pt x="53" y="115"/>
                </a:lnTo>
                <a:close/>
                <a:moveTo>
                  <a:pt x="67" y="62"/>
                </a:moveTo>
                <a:lnTo>
                  <a:pt x="53" y="62"/>
                </a:lnTo>
                <a:lnTo>
                  <a:pt x="53" y="115"/>
                </a:lnTo>
                <a:lnTo>
                  <a:pt x="57" y="120"/>
                </a:lnTo>
                <a:lnTo>
                  <a:pt x="67" y="111"/>
                </a:lnTo>
                <a:lnTo>
                  <a:pt x="67" y="62"/>
                </a:lnTo>
                <a:close/>
                <a:moveTo>
                  <a:pt x="67" y="111"/>
                </a:moveTo>
                <a:lnTo>
                  <a:pt x="57" y="120"/>
                </a:lnTo>
                <a:lnTo>
                  <a:pt x="67" y="120"/>
                </a:lnTo>
                <a:lnTo>
                  <a:pt x="67" y="111"/>
                </a:lnTo>
                <a:close/>
                <a:moveTo>
                  <a:pt x="57" y="0"/>
                </a:moveTo>
                <a:lnTo>
                  <a:pt x="0" y="62"/>
                </a:lnTo>
                <a:lnTo>
                  <a:pt x="53" y="115"/>
                </a:lnTo>
                <a:lnTo>
                  <a:pt x="53" y="62"/>
                </a:lnTo>
                <a:lnTo>
                  <a:pt x="120" y="62"/>
                </a:lnTo>
                <a:lnTo>
                  <a:pt x="57" y="0"/>
                </a:lnTo>
                <a:close/>
                <a:moveTo>
                  <a:pt x="120" y="62"/>
                </a:moveTo>
                <a:lnTo>
                  <a:pt x="67" y="62"/>
                </a:lnTo>
                <a:lnTo>
                  <a:pt x="67" y="111"/>
                </a:lnTo>
                <a:lnTo>
                  <a:pt x="120" y="62"/>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s-CO"/>
          </a:p>
        </xdr:txBody>
      </xdr:sp>
      <xdr:sp macro="" textlink="">
        <xdr:nvSpPr>
          <xdr:cNvPr id="17" name="Text Box 99">
            <a:extLst>
              <a:ext uri="{FF2B5EF4-FFF2-40B4-BE49-F238E27FC236}">
                <a16:creationId xmlns:a16="http://schemas.microsoft.com/office/drawing/2014/main" id="{00000000-0008-0000-0400-000011000000}"/>
              </a:ext>
            </a:extLst>
          </xdr:cNvPr>
          <xdr:cNvSpPr txBox="1">
            <a:spLocks noChangeArrowheads="1"/>
          </xdr:cNvSpPr>
        </xdr:nvSpPr>
        <xdr:spPr bwMode="auto">
          <a:xfrm>
            <a:off x="8068" y="1754"/>
            <a:ext cx="1000"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1045"/>
              </a:lnSpc>
              <a:spcBef>
                <a:spcPts val="55"/>
              </a:spcBef>
            </a:pPr>
            <a:r>
              <a:rPr lang="es-ES" sz="1100">
                <a:effectLst/>
                <a:latin typeface="Calibri" panose="020F0502020204030204" pitchFamily="34" charset="0"/>
                <a:ea typeface="Arial" panose="020B0604020202020204" pitchFamily="34" charset="0"/>
                <a:cs typeface="Arial" panose="020B0604020202020204" pitchFamily="34" charset="0"/>
              </a:rPr>
              <a:t>65 – 76cm.</a:t>
            </a:r>
            <a:endParaRPr lang="es-CO" sz="1100">
              <a:effectLst/>
              <a:latin typeface="Arial" panose="020B0604020202020204" pitchFamily="34" charset="0"/>
              <a:ea typeface="Arial" panose="020B0604020202020204" pitchFamily="34" charset="0"/>
            </a:endParaRPr>
          </a:p>
        </xdr:txBody>
      </xdr:sp>
      <xdr:sp macro="" textlink="">
        <xdr:nvSpPr>
          <xdr:cNvPr id="18" name="Text Box 98">
            <a:extLst>
              <a:ext uri="{FF2B5EF4-FFF2-40B4-BE49-F238E27FC236}">
                <a16:creationId xmlns:a16="http://schemas.microsoft.com/office/drawing/2014/main" id="{00000000-0008-0000-0400-000012000000}"/>
              </a:ext>
            </a:extLst>
          </xdr:cNvPr>
          <xdr:cNvSpPr txBox="1">
            <a:spLocks noChangeArrowheads="1"/>
          </xdr:cNvSpPr>
        </xdr:nvSpPr>
        <xdr:spPr bwMode="auto">
          <a:xfrm>
            <a:off x="4747" y="2728"/>
            <a:ext cx="568"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1045"/>
              </a:lnSpc>
              <a:spcBef>
                <a:spcPts val="55"/>
              </a:spcBef>
            </a:pPr>
            <a:r>
              <a:rPr lang="es-ES" sz="1100">
                <a:effectLst/>
                <a:latin typeface="Calibri" panose="020F0502020204030204" pitchFamily="34" charset="0"/>
                <a:ea typeface="Arial" panose="020B0604020202020204" pitchFamily="34" charset="0"/>
                <a:cs typeface="Arial" panose="020B0604020202020204" pitchFamily="34" charset="0"/>
              </a:rPr>
              <a:t>80cm.</a:t>
            </a:r>
            <a:endParaRPr lang="es-CO" sz="1100">
              <a:effectLst/>
              <a:latin typeface="Arial" panose="020B0604020202020204" pitchFamily="34" charset="0"/>
              <a:ea typeface="Arial" panose="020B0604020202020204" pitchFamily="34" charset="0"/>
            </a:endParaRPr>
          </a:p>
        </xdr:txBody>
      </xdr:sp>
      <xdr:sp macro="" textlink="">
        <xdr:nvSpPr>
          <xdr:cNvPr id="19" name="Text Box 97">
            <a:extLst>
              <a:ext uri="{FF2B5EF4-FFF2-40B4-BE49-F238E27FC236}">
                <a16:creationId xmlns:a16="http://schemas.microsoft.com/office/drawing/2014/main" id="{00000000-0008-0000-0400-000013000000}"/>
              </a:ext>
            </a:extLst>
          </xdr:cNvPr>
          <xdr:cNvSpPr txBox="1">
            <a:spLocks noChangeArrowheads="1"/>
          </xdr:cNvSpPr>
        </xdr:nvSpPr>
        <xdr:spPr bwMode="auto">
          <a:xfrm>
            <a:off x="6542" y="2738"/>
            <a:ext cx="956"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1045"/>
              </a:lnSpc>
              <a:spcBef>
                <a:spcPts val="55"/>
              </a:spcBef>
            </a:pPr>
            <a:r>
              <a:rPr lang="es-ES" sz="1100">
                <a:effectLst/>
                <a:latin typeface="Calibri" panose="020F0502020204030204" pitchFamily="34" charset="0"/>
                <a:ea typeface="Arial" panose="020B0604020202020204" pitchFamily="34" charset="0"/>
                <a:cs typeface="Arial" panose="020B0604020202020204" pitchFamily="34" charset="0"/>
              </a:rPr>
              <a:t>70 - 80cm.</a:t>
            </a:r>
            <a:endParaRPr lang="es-CO" sz="1100">
              <a:effectLst/>
              <a:latin typeface="Arial" panose="020B0604020202020204" pitchFamily="34" charset="0"/>
              <a:ea typeface="Arial" panose="020B0604020202020204" pitchFamily="34" charset="0"/>
            </a:endParaRPr>
          </a:p>
        </xdr:txBody>
      </xdr:sp>
    </xdr:grpSp>
    <xdr:clientData/>
  </xdr:twoCellAnchor>
  <xdr:twoCellAnchor editAs="oneCell">
    <xdr:from>
      <xdr:col>3</xdr:col>
      <xdr:colOff>210552</xdr:colOff>
      <xdr:row>11</xdr:row>
      <xdr:rowOff>30080</xdr:rowOff>
    </xdr:from>
    <xdr:to>
      <xdr:col>5</xdr:col>
      <xdr:colOff>126946</xdr:colOff>
      <xdr:row>18</xdr:row>
      <xdr:rowOff>102326</xdr:rowOff>
    </xdr:to>
    <xdr:pic>
      <xdr:nvPicPr>
        <xdr:cNvPr id="20" name="Imagen 19">
          <a:extLst>
            <a:ext uri="{FF2B5EF4-FFF2-40B4-BE49-F238E27FC236}">
              <a16:creationId xmlns:a16="http://schemas.microsoft.com/office/drawing/2014/main" id="{00000000-0008-0000-0400-000014000000}"/>
            </a:ext>
          </a:extLst>
        </xdr:cNvPr>
        <xdr:cNvPicPr>
          <a:picLocks noChangeAspect="1"/>
        </xdr:cNvPicPr>
      </xdr:nvPicPr>
      <xdr:blipFill>
        <a:blip xmlns:r="http://schemas.openxmlformats.org/officeDocument/2006/relationships" r:embed="rId11"/>
        <a:stretch>
          <a:fillRect/>
        </a:stretch>
      </xdr:blipFill>
      <xdr:spPr>
        <a:xfrm>
          <a:off x="2496552" y="2135105"/>
          <a:ext cx="1440394" cy="1405746"/>
        </a:xfrm>
        <a:prstGeom prst="rect">
          <a:avLst/>
        </a:prstGeom>
      </xdr:spPr>
    </xdr:pic>
    <xdr:clientData/>
  </xdr:twoCellAnchor>
  <xdr:twoCellAnchor editAs="oneCell">
    <xdr:from>
      <xdr:col>1</xdr:col>
      <xdr:colOff>531395</xdr:colOff>
      <xdr:row>81</xdr:row>
      <xdr:rowOff>40106</xdr:rowOff>
    </xdr:from>
    <xdr:to>
      <xdr:col>4</xdr:col>
      <xdr:colOff>721895</xdr:colOff>
      <xdr:row>91</xdr:row>
      <xdr:rowOff>49600</xdr:rowOff>
    </xdr:to>
    <xdr:pic>
      <xdr:nvPicPr>
        <xdr:cNvPr id="21" name="Imagen 20">
          <a:extLst>
            <a:ext uri="{FF2B5EF4-FFF2-40B4-BE49-F238E27FC236}">
              <a16:creationId xmlns:a16="http://schemas.microsoft.com/office/drawing/2014/main" id="{00000000-0008-0000-0400-000015000000}"/>
            </a:ext>
          </a:extLst>
        </xdr:cNvPr>
        <xdr:cNvPicPr>
          <a:picLocks noChangeAspect="1"/>
        </xdr:cNvPicPr>
      </xdr:nvPicPr>
      <xdr:blipFill>
        <a:blip xmlns:r="http://schemas.openxmlformats.org/officeDocument/2006/relationships" r:embed="rId12"/>
        <a:stretch>
          <a:fillRect/>
        </a:stretch>
      </xdr:blipFill>
      <xdr:spPr>
        <a:xfrm>
          <a:off x="1293395" y="15480131"/>
          <a:ext cx="2476500" cy="1914494"/>
        </a:xfrm>
        <a:prstGeom prst="rect">
          <a:avLst/>
        </a:prstGeom>
      </xdr:spPr>
    </xdr:pic>
    <xdr:clientData/>
  </xdr:twoCellAnchor>
  <xdr:twoCellAnchor editAs="oneCell">
    <xdr:from>
      <xdr:col>2</xdr:col>
      <xdr:colOff>457201</xdr:colOff>
      <xdr:row>125</xdr:row>
      <xdr:rowOff>142875</xdr:rowOff>
    </xdr:from>
    <xdr:to>
      <xdr:col>4</xdr:col>
      <xdr:colOff>200025</xdr:colOff>
      <xdr:row>133</xdr:row>
      <xdr:rowOff>66675</xdr:rowOff>
    </xdr:to>
    <xdr:pic>
      <xdr:nvPicPr>
        <xdr:cNvPr id="22" name="image20.jpeg">
          <a:extLst>
            <a:ext uri="{FF2B5EF4-FFF2-40B4-BE49-F238E27FC236}">
              <a16:creationId xmlns:a16="http://schemas.microsoft.com/office/drawing/2014/main" id="{00000000-0008-0000-0400-000016000000}"/>
            </a:ext>
          </a:extLst>
        </xdr:cNvPr>
        <xdr:cNvPicPr/>
      </xdr:nvPicPr>
      <xdr:blipFill>
        <a:blip xmlns:r="http://schemas.openxmlformats.org/officeDocument/2006/relationships" r:embed="rId13" cstate="print"/>
        <a:stretch>
          <a:fillRect/>
        </a:stretch>
      </xdr:blipFill>
      <xdr:spPr>
        <a:xfrm>
          <a:off x="1981201" y="23964900"/>
          <a:ext cx="1266824" cy="1447800"/>
        </a:xfrm>
        <a:prstGeom prst="rect">
          <a:avLst/>
        </a:prstGeom>
      </xdr:spPr>
    </xdr:pic>
    <xdr:clientData/>
  </xdr:twoCellAnchor>
  <xdr:twoCellAnchor editAs="oneCell">
    <xdr:from>
      <xdr:col>2</xdr:col>
      <xdr:colOff>762000</xdr:colOff>
      <xdr:row>150</xdr:row>
      <xdr:rowOff>19050</xdr:rowOff>
    </xdr:from>
    <xdr:to>
      <xdr:col>4</xdr:col>
      <xdr:colOff>276225</xdr:colOff>
      <xdr:row>157</xdr:row>
      <xdr:rowOff>0</xdr:rowOff>
    </xdr:to>
    <xdr:pic>
      <xdr:nvPicPr>
        <xdr:cNvPr id="23" name="Imagen 22">
          <a:extLst>
            <a:ext uri="{FF2B5EF4-FFF2-40B4-BE49-F238E27FC236}">
              <a16:creationId xmlns:a16="http://schemas.microsoft.com/office/drawing/2014/main" id="{00000000-0008-0000-0400-000017000000}"/>
            </a:ext>
          </a:extLst>
        </xdr:cNvPr>
        <xdr:cNvPicPr>
          <a:picLocks noChangeAspect="1"/>
        </xdr:cNvPicPr>
      </xdr:nvPicPr>
      <xdr:blipFill>
        <a:blip xmlns:r="http://schemas.openxmlformats.org/officeDocument/2006/relationships" r:embed="rId14"/>
        <a:stretch>
          <a:fillRect/>
        </a:stretch>
      </xdr:blipFill>
      <xdr:spPr>
        <a:xfrm flipH="1">
          <a:off x="2286000" y="28603575"/>
          <a:ext cx="1038225" cy="1314450"/>
        </a:xfrm>
        <a:prstGeom prst="rect">
          <a:avLst/>
        </a:prstGeom>
      </xdr:spPr>
    </xdr:pic>
    <xdr:clientData/>
  </xdr:twoCellAnchor>
  <xdr:twoCellAnchor editAs="oneCell">
    <xdr:from>
      <xdr:col>1</xdr:col>
      <xdr:colOff>552451</xdr:colOff>
      <xdr:row>150</xdr:row>
      <xdr:rowOff>9525</xdr:rowOff>
    </xdr:from>
    <xdr:to>
      <xdr:col>3</xdr:col>
      <xdr:colOff>247651</xdr:colOff>
      <xdr:row>157</xdr:row>
      <xdr:rowOff>3572</xdr:rowOff>
    </xdr:to>
    <xdr:pic>
      <xdr:nvPicPr>
        <xdr:cNvPr id="24" name="Imagen 23">
          <a:extLst>
            <a:ext uri="{FF2B5EF4-FFF2-40B4-BE49-F238E27FC236}">
              <a16:creationId xmlns:a16="http://schemas.microsoft.com/office/drawing/2014/main" id="{00000000-0008-0000-0400-000018000000}"/>
            </a:ext>
          </a:extLst>
        </xdr:cNvPr>
        <xdr:cNvPicPr>
          <a:picLocks noChangeAspect="1"/>
        </xdr:cNvPicPr>
      </xdr:nvPicPr>
      <xdr:blipFill>
        <a:blip xmlns:r="http://schemas.openxmlformats.org/officeDocument/2006/relationships" r:embed="rId15"/>
        <a:stretch>
          <a:fillRect/>
        </a:stretch>
      </xdr:blipFill>
      <xdr:spPr>
        <a:xfrm>
          <a:off x="1314451" y="28594050"/>
          <a:ext cx="1219200" cy="1327547"/>
        </a:xfrm>
        <a:prstGeom prst="rect">
          <a:avLst/>
        </a:prstGeom>
      </xdr:spPr>
    </xdr:pic>
    <xdr:clientData/>
  </xdr:twoCellAnchor>
  <xdr:twoCellAnchor editAs="oneCell">
    <xdr:from>
      <xdr:col>0</xdr:col>
      <xdr:colOff>209550</xdr:colOff>
      <xdr:row>159</xdr:row>
      <xdr:rowOff>76200</xdr:rowOff>
    </xdr:from>
    <xdr:to>
      <xdr:col>6</xdr:col>
      <xdr:colOff>437507</xdr:colOff>
      <xdr:row>166</xdr:row>
      <xdr:rowOff>95081</xdr:rowOff>
    </xdr:to>
    <xdr:pic>
      <xdr:nvPicPr>
        <xdr:cNvPr id="25" name="Imagen 24">
          <a:extLst>
            <a:ext uri="{FF2B5EF4-FFF2-40B4-BE49-F238E27FC236}">
              <a16:creationId xmlns:a16="http://schemas.microsoft.com/office/drawing/2014/main" id="{00000000-0008-0000-0400-000019000000}"/>
            </a:ext>
          </a:extLst>
        </xdr:cNvPr>
        <xdr:cNvPicPr>
          <a:picLocks noChangeAspect="1"/>
        </xdr:cNvPicPr>
      </xdr:nvPicPr>
      <xdr:blipFill>
        <a:blip xmlns:r="http://schemas.openxmlformats.org/officeDocument/2006/relationships" r:embed="rId16"/>
        <a:stretch>
          <a:fillRect/>
        </a:stretch>
      </xdr:blipFill>
      <xdr:spPr>
        <a:xfrm>
          <a:off x="209550" y="30375225"/>
          <a:ext cx="4799957" cy="1352381"/>
        </a:xfrm>
        <a:prstGeom prst="rect">
          <a:avLst/>
        </a:prstGeom>
      </xdr:spPr>
    </xdr:pic>
    <xdr:clientData/>
  </xdr:twoCellAnchor>
  <xdr:twoCellAnchor editAs="oneCell">
    <xdr:from>
      <xdr:col>1</xdr:col>
      <xdr:colOff>485775</xdr:colOff>
      <xdr:row>172</xdr:row>
      <xdr:rowOff>104775</xdr:rowOff>
    </xdr:from>
    <xdr:to>
      <xdr:col>4</xdr:col>
      <xdr:colOff>633730</xdr:colOff>
      <xdr:row>176</xdr:row>
      <xdr:rowOff>92075</xdr:rowOff>
    </xdr:to>
    <xdr:pic>
      <xdr:nvPicPr>
        <xdr:cNvPr id="26" name="image26.jpeg">
          <a:extLst>
            <a:ext uri="{FF2B5EF4-FFF2-40B4-BE49-F238E27FC236}">
              <a16:creationId xmlns:a16="http://schemas.microsoft.com/office/drawing/2014/main" id="{00000000-0008-0000-0400-00001A000000}"/>
            </a:ext>
          </a:extLst>
        </xdr:cNvPr>
        <xdr:cNvPicPr/>
      </xdr:nvPicPr>
      <xdr:blipFill>
        <a:blip xmlns:r="http://schemas.openxmlformats.org/officeDocument/2006/relationships" r:embed="rId17" cstate="print"/>
        <a:stretch>
          <a:fillRect/>
        </a:stretch>
      </xdr:blipFill>
      <xdr:spPr>
        <a:xfrm>
          <a:off x="1247775" y="32880300"/>
          <a:ext cx="2433955" cy="749300"/>
        </a:xfrm>
        <a:prstGeom prst="rect">
          <a:avLst/>
        </a:prstGeom>
      </xdr:spPr>
    </xdr:pic>
    <xdr:clientData/>
  </xdr:twoCellAnchor>
  <xdr:twoCellAnchor editAs="oneCell">
    <xdr:from>
      <xdr:col>0</xdr:col>
      <xdr:colOff>781051</xdr:colOff>
      <xdr:row>198</xdr:row>
      <xdr:rowOff>70757</xdr:rowOff>
    </xdr:from>
    <xdr:to>
      <xdr:col>2</xdr:col>
      <xdr:colOff>95251</xdr:colOff>
      <xdr:row>204</xdr:row>
      <xdr:rowOff>104374</xdr:rowOff>
    </xdr:to>
    <xdr:pic>
      <xdr:nvPicPr>
        <xdr:cNvPr id="27" name="Imagen 26">
          <a:extLst>
            <a:ext uri="{FF2B5EF4-FFF2-40B4-BE49-F238E27FC236}">
              <a16:creationId xmlns:a16="http://schemas.microsoft.com/office/drawing/2014/main" id="{00000000-0008-0000-0400-00001B000000}"/>
            </a:ext>
          </a:extLst>
        </xdr:cNvPr>
        <xdr:cNvPicPr>
          <a:picLocks noChangeAspect="1"/>
        </xdr:cNvPicPr>
      </xdr:nvPicPr>
      <xdr:blipFill>
        <a:blip xmlns:r="http://schemas.openxmlformats.org/officeDocument/2006/relationships" r:embed="rId18"/>
        <a:stretch>
          <a:fillRect/>
        </a:stretch>
      </xdr:blipFill>
      <xdr:spPr>
        <a:xfrm>
          <a:off x="762001" y="37799282"/>
          <a:ext cx="857250" cy="1176617"/>
        </a:xfrm>
        <a:prstGeom prst="rect">
          <a:avLst/>
        </a:prstGeom>
      </xdr:spPr>
    </xdr:pic>
    <xdr:clientData/>
  </xdr:twoCellAnchor>
  <xdr:twoCellAnchor editAs="oneCell">
    <xdr:from>
      <xdr:col>1</xdr:col>
      <xdr:colOff>790576</xdr:colOff>
      <xdr:row>198</xdr:row>
      <xdr:rowOff>95250</xdr:rowOff>
    </xdr:from>
    <xdr:to>
      <xdr:col>3</xdr:col>
      <xdr:colOff>88832</xdr:colOff>
      <xdr:row>204</xdr:row>
      <xdr:rowOff>117963</xdr:rowOff>
    </xdr:to>
    <xdr:pic>
      <xdr:nvPicPr>
        <xdr:cNvPr id="28" name="Imagen 27">
          <a:extLst>
            <a:ext uri="{FF2B5EF4-FFF2-40B4-BE49-F238E27FC236}">
              <a16:creationId xmlns:a16="http://schemas.microsoft.com/office/drawing/2014/main" id="{00000000-0008-0000-0400-00001C000000}"/>
            </a:ext>
          </a:extLst>
        </xdr:cNvPr>
        <xdr:cNvPicPr>
          <a:picLocks noChangeAspect="1"/>
        </xdr:cNvPicPr>
      </xdr:nvPicPr>
      <xdr:blipFill>
        <a:blip xmlns:r="http://schemas.openxmlformats.org/officeDocument/2006/relationships" r:embed="rId19"/>
        <a:stretch>
          <a:fillRect/>
        </a:stretch>
      </xdr:blipFill>
      <xdr:spPr>
        <a:xfrm>
          <a:off x="1524001" y="37823775"/>
          <a:ext cx="850831" cy="1165713"/>
        </a:xfrm>
        <a:prstGeom prst="rect">
          <a:avLst/>
        </a:prstGeom>
      </xdr:spPr>
    </xdr:pic>
    <xdr:clientData/>
  </xdr:twoCellAnchor>
  <xdr:twoCellAnchor editAs="oneCell">
    <xdr:from>
      <xdr:col>3</xdr:col>
      <xdr:colOff>628651</xdr:colOff>
      <xdr:row>198</xdr:row>
      <xdr:rowOff>104776</xdr:rowOff>
    </xdr:from>
    <xdr:to>
      <xdr:col>5</xdr:col>
      <xdr:colOff>841</xdr:colOff>
      <xdr:row>204</xdr:row>
      <xdr:rowOff>142876</xdr:rowOff>
    </xdr:to>
    <xdr:pic>
      <xdr:nvPicPr>
        <xdr:cNvPr id="29" name="Imagen 28">
          <a:extLst>
            <a:ext uri="{FF2B5EF4-FFF2-40B4-BE49-F238E27FC236}">
              <a16:creationId xmlns:a16="http://schemas.microsoft.com/office/drawing/2014/main" id="{00000000-0008-0000-0400-00001D000000}"/>
            </a:ext>
          </a:extLst>
        </xdr:cNvPr>
        <xdr:cNvPicPr>
          <a:picLocks noChangeAspect="1"/>
        </xdr:cNvPicPr>
      </xdr:nvPicPr>
      <xdr:blipFill>
        <a:blip xmlns:r="http://schemas.openxmlformats.org/officeDocument/2006/relationships" r:embed="rId20"/>
        <a:stretch>
          <a:fillRect/>
        </a:stretch>
      </xdr:blipFill>
      <xdr:spPr>
        <a:xfrm>
          <a:off x="2914651" y="37833301"/>
          <a:ext cx="896190" cy="1181100"/>
        </a:xfrm>
        <a:prstGeom prst="rect">
          <a:avLst/>
        </a:prstGeom>
      </xdr:spPr>
    </xdr:pic>
    <xdr:clientData/>
  </xdr:twoCellAnchor>
  <xdr:twoCellAnchor editAs="oneCell">
    <xdr:from>
      <xdr:col>5</xdr:col>
      <xdr:colOff>19052</xdr:colOff>
      <xdr:row>198</xdr:row>
      <xdr:rowOff>95250</xdr:rowOff>
    </xdr:from>
    <xdr:to>
      <xdr:col>6</xdr:col>
      <xdr:colOff>11694</xdr:colOff>
      <xdr:row>204</xdr:row>
      <xdr:rowOff>113894</xdr:rowOff>
    </xdr:to>
    <xdr:pic>
      <xdr:nvPicPr>
        <xdr:cNvPr id="30" name="Imagen 29">
          <a:extLst>
            <a:ext uri="{FF2B5EF4-FFF2-40B4-BE49-F238E27FC236}">
              <a16:creationId xmlns:a16="http://schemas.microsoft.com/office/drawing/2014/main" id="{00000000-0008-0000-0400-00001E000000}"/>
            </a:ext>
          </a:extLst>
        </xdr:cNvPr>
        <xdr:cNvPicPr>
          <a:picLocks noChangeAspect="1"/>
        </xdr:cNvPicPr>
      </xdr:nvPicPr>
      <xdr:blipFill>
        <a:blip xmlns:r="http://schemas.openxmlformats.org/officeDocument/2006/relationships" r:embed="rId21"/>
        <a:stretch>
          <a:fillRect/>
        </a:stretch>
      </xdr:blipFill>
      <xdr:spPr>
        <a:xfrm>
          <a:off x="3829052" y="37823775"/>
          <a:ext cx="754642" cy="1161644"/>
        </a:xfrm>
        <a:prstGeom prst="rect">
          <a:avLst/>
        </a:prstGeom>
      </xdr:spPr>
    </xdr:pic>
    <xdr:clientData/>
  </xdr:twoCellAnchor>
  <xdr:twoCellAnchor editAs="oneCell">
    <xdr:from>
      <xdr:col>1</xdr:col>
      <xdr:colOff>171450</xdr:colOff>
      <xdr:row>213</xdr:row>
      <xdr:rowOff>142875</xdr:rowOff>
    </xdr:from>
    <xdr:to>
      <xdr:col>4</xdr:col>
      <xdr:colOff>757555</xdr:colOff>
      <xdr:row>221</xdr:row>
      <xdr:rowOff>57150</xdr:rowOff>
    </xdr:to>
    <xdr:pic>
      <xdr:nvPicPr>
        <xdr:cNvPr id="31" name="image28.jpeg">
          <a:extLst>
            <a:ext uri="{FF2B5EF4-FFF2-40B4-BE49-F238E27FC236}">
              <a16:creationId xmlns:a16="http://schemas.microsoft.com/office/drawing/2014/main" id="{00000000-0008-0000-0400-00001F000000}"/>
            </a:ext>
          </a:extLst>
        </xdr:cNvPr>
        <xdr:cNvPicPr/>
      </xdr:nvPicPr>
      <xdr:blipFill>
        <a:blip xmlns:r="http://schemas.openxmlformats.org/officeDocument/2006/relationships" r:embed="rId22" cstate="print"/>
        <a:stretch>
          <a:fillRect/>
        </a:stretch>
      </xdr:blipFill>
      <xdr:spPr>
        <a:xfrm>
          <a:off x="933450" y="40728900"/>
          <a:ext cx="2872105" cy="14382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320386</xdr:colOff>
      <xdr:row>76</xdr:row>
      <xdr:rowOff>164275</xdr:rowOff>
    </xdr:from>
    <xdr:to>
      <xdr:col>2</xdr:col>
      <xdr:colOff>519545</xdr:colOff>
      <xdr:row>77</xdr:row>
      <xdr:rowOff>670800</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320386" y="20795425"/>
          <a:ext cx="1723159" cy="1506650"/>
        </a:xfrm>
        <a:prstGeom prst="rect">
          <a:avLst/>
        </a:prstGeom>
      </xdr:spPr>
    </xdr:pic>
    <xdr:clientData/>
  </xdr:twoCellAnchor>
  <xdr:twoCellAnchor editAs="oneCell">
    <xdr:from>
      <xdr:col>3</xdr:col>
      <xdr:colOff>242455</xdr:colOff>
      <xdr:row>76</xdr:row>
      <xdr:rowOff>246394</xdr:rowOff>
    </xdr:from>
    <xdr:to>
      <xdr:col>5</xdr:col>
      <xdr:colOff>173182</xdr:colOff>
      <xdr:row>77</xdr:row>
      <xdr:rowOff>674861</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2528455" y="20877544"/>
          <a:ext cx="1454727" cy="1428592"/>
        </a:xfrm>
        <a:prstGeom prst="rect">
          <a:avLst/>
        </a:prstGeom>
      </xdr:spPr>
    </xdr:pic>
    <xdr:clientData/>
  </xdr:twoCellAnchor>
  <xdr:twoCellAnchor editAs="oneCell">
    <xdr:from>
      <xdr:col>0</xdr:col>
      <xdr:colOff>0</xdr:colOff>
      <xdr:row>58</xdr:row>
      <xdr:rowOff>25977</xdr:rowOff>
    </xdr:from>
    <xdr:to>
      <xdr:col>2</xdr:col>
      <xdr:colOff>493568</xdr:colOff>
      <xdr:row>69</xdr:row>
      <xdr:rowOff>51954</xdr:rowOff>
    </xdr:to>
    <xdr:pic>
      <xdr:nvPicPr>
        <xdr:cNvPr id="4" name="Imagen 3" descr="Sillas Ergonómicas archivos - Productos Ergonómicos">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5246927"/>
          <a:ext cx="2017568" cy="20167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199159</xdr:colOff>
      <xdr:row>57</xdr:row>
      <xdr:rowOff>77933</xdr:rowOff>
    </xdr:from>
    <xdr:to>
      <xdr:col>6</xdr:col>
      <xdr:colOff>106234</xdr:colOff>
      <xdr:row>68</xdr:row>
      <xdr:rowOff>69274</xdr:rowOff>
    </xdr:to>
    <xdr:pic>
      <xdr:nvPicPr>
        <xdr:cNvPr id="5" name="Imagen 4" descr="Butaco Cajero Ejecutivo Espaldar Alto | Zafrane Modular">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485159" y="15108383"/>
          <a:ext cx="2193075" cy="2086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onsultoria" refreshedDate="44848.454814236109" createdVersion="6" refreshedVersion="6" recordCount="50" xr:uid="{00000000-000A-0000-FFFF-FFFF03000000}">
  <cacheSource type="worksheet">
    <worksheetSource ref="A4:BI54" sheet="LISTA"/>
  </cacheSource>
  <cacheFields count="61">
    <cacheField name="N°" numFmtId="0">
      <sharedItems containsSemiMixedTypes="0" containsString="0" containsNumber="1" containsInteger="1" minValue="1" maxValue="50"/>
    </cacheField>
    <cacheField name="ÁREA" numFmtId="0">
      <sharedItems containsBlank="1" count="5">
        <s v="ADMINISTRATIVOS "/>
        <m/>
        <s v="SEDE SAN EDUARDO" u="1"/>
        <s v="SEDE IDEMA" u="1"/>
        <s v="HOSPITAL LOCAL DE AGUACHICA" u="1"/>
      </sharedItems>
    </cacheField>
    <cacheField name="IDENTIFICACIÓN" numFmtId="0">
      <sharedItems containsString="0" containsBlank="1" containsNumber="1" containsInteger="1" minValue="40490636" maxValue="1119839400"/>
    </cacheField>
    <cacheField name="NOMBRE DEL TRABAJADOR" numFmtId="0">
      <sharedItems containsBlank="1"/>
    </cacheField>
    <cacheField name="CARGO" numFmtId="0">
      <sharedItems containsBlank="1"/>
    </cacheField>
    <cacheField name="ESPACIO DE TRABAJO" numFmtId="0">
      <sharedItems containsSemiMixedTypes="0" containsString="0" containsNumber="1" containsInteger="1" minValue="0" maxValue="1"/>
    </cacheField>
    <cacheField name="ESPACIO DE TRABAJO2" numFmtId="0">
      <sharedItems containsSemiMixedTypes="0" containsString="0" containsNumber="1" containsInteger="1" minValue="0" maxValue="0"/>
    </cacheField>
    <cacheField name="ORDEN Y ASEO" numFmtId="0">
      <sharedItems containsSemiMixedTypes="0" containsString="0" containsNumber="1" containsInteger="1" minValue="0" maxValue="1"/>
    </cacheField>
    <cacheField name="ORDEN Y ASEO2" numFmtId="0">
      <sharedItems containsSemiMixedTypes="0" containsString="0" containsNumber="1" containsInteger="1" minValue="0" maxValue="0"/>
    </cacheField>
    <cacheField name="CABLEADO" numFmtId="0">
      <sharedItems containsSemiMixedTypes="0" containsString="0" containsNumber="1" containsInteger="1" minValue="0" maxValue="1"/>
    </cacheField>
    <cacheField name="CABLEADO2" numFmtId="0">
      <sharedItems containsSemiMixedTypes="0" containsString="0" containsNumber="1" containsInteger="1" minValue="0" maxValue="0"/>
    </cacheField>
    <cacheField name="PLANO DE TRABAJO" numFmtId="0">
      <sharedItems containsSemiMixedTypes="0" containsString="0" containsNumber="1" containsInteger="1" minValue="0" maxValue="1"/>
    </cacheField>
    <cacheField name="PLANO DE TRABAJO2" numFmtId="0">
      <sharedItems containsSemiMixedTypes="0" containsString="0" containsNumber="1" containsInteger="1" minValue="0" maxValue="0"/>
    </cacheField>
    <cacheField name="ALCANCES" numFmtId="0">
      <sharedItems containsSemiMixedTypes="0" containsString="0" containsNumber="1" containsInteger="1" minValue="0" maxValue="1"/>
    </cacheField>
    <cacheField name="ALCANCES2" numFmtId="0">
      <sharedItems containsSemiMixedTypes="0" containsString="0" containsNumber="1" containsInteger="1" minValue="0" maxValue="0"/>
    </cacheField>
    <cacheField name="MOUSE Y TECLADO EN EL MISMO PLANO" numFmtId="0">
      <sharedItems containsSemiMixedTypes="0" containsString="0" containsNumber="1" containsInteger="1" minValue="0" maxValue="1"/>
    </cacheField>
    <cacheField name="MOUSE Y TECLADO EN EL MISMO PLANO2" numFmtId="0">
      <sharedItems containsSemiMixedTypes="0" containsString="0" containsNumber="1" containsInteger="1" minValue="0" maxValue="0"/>
    </cacheField>
    <cacheField name="BORDES DE PRESIÓN SOBRE MUÑECAS " numFmtId="0">
      <sharedItems containsSemiMixedTypes="0" containsString="0" containsNumber="1" containsInteger="1" minValue="0" maxValue="1"/>
    </cacheField>
    <cacheField name="BORDES DE PRESIÓN SOBRE MUÑECAS 2" numFmtId="0">
      <sharedItems containsSemiMixedTypes="0" containsString="0" containsNumber="1" containsInteger="1" minValue="0" maxValue="0"/>
    </cacheField>
    <cacheField name="PORTÁTIL CON ELEMENTOS" numFmtId="0">
      <sharedItems containsSemiMixedTypes="0" containsString="0" containsNumber="1" containsInteger="1" minValue="0" maxValue="1"/>
    </cacheField>
    <cacheField name="PORTÁTIL CON ELEMENTOS2" numFmtId="0">
      <sharedItems containsSemiMixedTypes="0" containsString="0" containsNumber="1" containsInteger="1" minValue="0" maxValue="0"/>
    </cacheField>
    <cacheField name="UBICACIÓN FRONTAL" numFmtId="0">
      <sharedItems containsSemiMixedTypes="0" containsString="0" containsNumber="1" containsInteger="1" minValue="0" maxValue="0"/>
    </cacheField>
    <cacheField name="UBICACIÓN FRONTAL2" numFmtId="0">
      <sharedItems containsSemiMixedTypes="0" containsString="0" containsNumber="1" containsInteger="1" minValue="0" maxValue="0"/>
    </cacheField>
    <cacheField name="ALTURA VISUAL " numFmtId="0">
      <sharedItems containsSemiMixedTypes="0" containsString="0" containsNumber="1" containsInteger="1" minValue="0" maxValue="1"/>
    </cacheField>
    <cacheField name="ALTURA VISUAL 2" numFmtId="0">
      <sharedItems containsSemiMixedTypes="0" containsString="0" containsNumber="1" containsInteger="1" minValue="0" maxValue="0"/>
    </cacheField>
    <cacheField name="DISTANCIA VDT " numFmtId="0">
      <sharedItems containsSemiMixedTypes="0" containsString="0" containsNumber="1" containsInteger="1" minValue="0" maxValue="1"/>
    </cacheField>
    <cacheField name="DISTANCIA VDT 2" numFmtId="0">
      <sharedItems containsSemiMixedTypes="0" containsString="0" containsNumber="1" containsInteger="1" minValue="0" maxValue="0"/>
    </cacheField>
    <cacheField name="ALTURA" numFmtId="0">
      <sharedItems containsSemiMixedTypes="0" containsString="0" containsNumber="1" containsInteger="1" minValue="0" maxValue="1"/>
    </cacheField>
    <cacheField name="ALTURA2" numFmtId="0">
      <sharedItems containsSemiMixedTypes="0" containsString="0" containsNumber="1" containsInteger="1" minValue="0" maxValue="0"/>
    </cacheField>
    <cacheField name="PROFUNDIDAD ESPALDAR" numFmtId="0">
      <sharedItems containsSemiMixedTypes="0" containsString="0" containsNumber="1" containsInteger="1" minValue="0" maxValue="1"/>
    </cacheField>
    <cacheField name="PROFUNDIDAD ESPALDAR2" numFmtId="0">
      <sharedItems containsSemiMixedTypes="0" containsString="0" containsNumber="1" containsInteger="1" minValue="0" maxValue="0"/>
    </cacheField>
    <cacheField name="ACABADOS" numFmtId="0">
      <sharedItems containsSemiMixedTypes="0" containsString="0" containsNumber="1" containsInteger="1" minValue="0" maxValue="1"/>
    </cacheField>
    <cacheField name="ACABADOS2" numFmtId="0">
      <sharedItems containsSemiMixedTypes="0" containsString="0" containsNumber="1" containsInteger="1" minValue="0" maxValue="0"/>
    </cacheField>
    <cacheField name="REFLEJOS" numFmtId="0">
      <sharedItems containsSemiMixedTypes="0" containsString="0" containsNumber="1" containsInteger="1" minValue="0" maxValue="1"/>
    </cacheField>
    <cacheField name="REFLEJOS2" numFmtId="0">
      <sharedItems containsSemiMixedTypes="0" containsString="0" containsNumber="1" containsInteger="1" minValue="0" maxValue="0"/>
    </cacheField>
    <cacheField name="ILUMINACIÓN" numFmtId="0">
      <sharedItems containsSemiMixedTypes="0" containsString="0" containsNumber="1" containsInteger="1" minValue="0" maxValue="0"/>
    </cacheField>
    <cacheField name="ILUMINACIÓN2" numFmtId="0">
      <sharedItems containsSemiMixedTypes="0" containsString="0" containsNumber="1" containsInteger="1" minValue="0" maxValue="0"/>
    </cacheField>
    <cacheField name="TEMPERATURA Y VENTILACIÓN" numFmtId="0">
      <sharedItems containsSemiMixedTypes="0" containsString="0" containsNumber="1" containsInteger="1" minValue="0" maxValue="1"/>
    </cacheField>
    <cacheField name="TEMPERATURA Y VENTILACIÓN2" numFmtId="0">
      <sharedItems containsSemiMixedTypes="0" containsString="0" containsNumber="1" containsInteger="1" minValue="0" maxValue="0"/>
    </cacheField>
    <cacheField name="HIGIENE POSTURAL" numFmtId="0">
      <sharedItems containsSemiMixedTypes="0" containsString="0" containsNumber="1" containsInteger="1" minValue="0" maxValue="1"/>
    </cacheField>
    <cacheField name="HIGIENE POSTURAL2" numFmtId="0">
      <sharedItems containsSemiMixedTypes="0" containsString="0" containsNumber="1" containsInteger="1" minValue="0" maxValue="0"/>
    </cacheField>
    <cacheField name="PAUSAS LABORALES" numFmtId="0">
      <sharedItems containsSemiMixedTypes="0" containsString="0" containsNumber="1" containsInteger="1" minValue="0" maxValue="1"/>
    </cacheField>
    <cacheField name="PAUSAS LABORALES2" numFmtId="0">
      <sharedItems containsSemiMixedTypes="0" containsString="0" containsNumber="1" containsInteger="1" minValue="0" maxValue="0"/>
    </cacheField>
    <cacheField name="CAPACITACIONES" numFmtId="0">
      <sharedItems containsSemiMixedTypes="0" containsString="0" containsNumber="1" containsInteger="1" minValue="0" maxValue="1"/>
    </cacheField>
    <cacheField name="CAPACITACIONES2" numFmtId="0">
      <sharedItems containsSemiMixedTypes="0" containsString="0" containsNumber="1" containsInteger="1" minValue="0" maxValue="0"/>
    </cacheField>
    <cacheField name="TOTAL DE CONDICIONES SUBESTÁNDAR ENCONTRADAS" numFmtId="0">
      <sharedItems containsSemiMixedTypes="0" containsString="0" containsNumber="1" containsInteger="1" minValue="0" maxValue="8"/>
    </cacheField>
    <cacheField name="TOTAL DE CONDICIONES SUBESTÁNDAR CORREGIDAS" numFmtId="0">
      <sharedItems containsSemiMixedTypes="0" containsString="0" containsNumber="1" containsInteger="1" minValue="0" maxValue="0"/>
    </cacheField>
    <cacheField name=" RTA DEL TALLER % CORRECCIÓN" numFmtId="9">
      <sharedItems containsMixedTypes="1" containsNumber="1" containsInteger="1" minValue="0" maxValue="0"/>
    </cacheField>
    <cacheField name="CONDICIONES DEL PUESTO VALORACIÓN INICIAL" numFmtId="165">
      <sharedItems count="3">
        <s v="CUMPLE"/>
        <s v="NO CUMPLE"/>
        <s v="CUMPLE PARCIAL"/>
      </sharedItems>
    </cacheField>
    <cacheField name="GRADO DE CORRECCIÓN EN EL TALLER" numFmtId="165">
      <sharedItems count="3">
        <s v="BAJO"/>
        <e v="#DIV/0!"/>
        <s v="MEDIO" u="1"/>
      </sharedItems>
    </cacheField>
    <cacheField name="LOCATIVO" numFmtId="0">
      <sharedItems containsString="0" containsBlank="1" containsNumber="1" containsInteger="1" minValue="1" maxValue="1"/>
    </cacheField>
    <cacheField name="DISEÑO DEL PUESTO" numFmtId="0">
      <sharedItems containsString="0" containsBlank="1" containsNumber="1" containsInteger="1" minValue="1" maxValue="1"/>
    </cacheField>
    <cacheField name="MONITOR" numFmtId="0">
      <sharedItems containsString="0" containsBlank="1" containsNumber="1" containsInteger="1" minValue="1" maxValue="1"/>
    </cacheField>
    <cacheField name="SILLA" numFmtId="0">
      <sharedItems containsString="0" containsBlank="1" containsNumber="1" containsInteger="1" minValue="1" maxValue="1"/>
    </cacheField>
    <cacheField name="AMBIENTE" numFmtId="0">
      <sharedItems containsString="0" containsBlank="1" containsNumber="1" containsInteger="1" minValue="1" maxValue="1"/>
    </cacheField>
    <cacheField name="ORGANIZACIONAL" numFmtId="0">
      <sharedItems containsString="0" containsBlank="1" containsNumber="1" containsInteger="1" minValue="1" maxValue="1"/>
    </cacheField>
    <cacheField name="APOYAPIES" numFmtId="0">
      <sharedItems containsString="0" containsBlank="1" containsNumber="1" containsInteger="1" minValue="1" maxValue="1"/>
    </cacheField>
    <cacheField name="BASE PARA MONITOR CONVENCIONAL " numFmtId="0">
      <sharedItems containsString="0" containsBlank="1" containsNumber="1" containsInteger="1" minValue="1" maxValue="1"/>
    </cacheField>
    <cacheField name="BASE PARA PORTÁTIL, TECLADO Y MOUSE EXTERNO" numFmtId="0">
      <sharedItems containsString="0" containsBlank="1" containsNumber="1" containsInteger="1" minValue="1" maxValue="1"/>
    </cacheField>
    <cacheField name="REPOSICIÓN DE SILLA" numFmtId="0">
      <sharedItems containsString="0" containsBlank="1" containsNumber="1" containsInteger="1" minValue="1" maxValue="1"/>
    </cacheField>
    <cacheField name="MOBILIARIO" numFmtId="0">
      <sharedItems containsString="0" containsBlank="1" containsNumber="1" containsInteger="1" minValue="1" maxValue="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0">
  <r>
    <n v="1"/>
    <x v="0"/>
    <n v="84080048"/>
    <s v="CARLOS GOMEZ BRACO"/>
    <s v="COORDINADOR DE SISTEMAS "/>
    <n v="1"/>
    <n v="0"/>
    <n v="1"/>
    <n v="0"/>
    <n v="1"/>
    <n v="0"/>
    <n v="0"/>
    <n v="0"/>
    <n v="0"/>
    <n v="0"/>
    <n v="0"/>
    <n v="0"/>
    <n v="0"/>
    <n v="0"/>
    <n v="0"/>
    <n v="0"/>
    <n v="0"/>
    <n v="0"/>
    <n v="0"/>
    <n v="0"/>
    <n v="0"/>
    <n v="0"/>
    <n v="0"/>
    <n v="0"/>
    <n v="0"/>
    <n v="0"/>
    <n v="0"/>
    <n v="0"/>
    <n v="0"/>
    <n v="0"/>
    <n v="0"/>
    <n v="0"/>
    <n v="0"/>
    <n v="0"/>
    <n v="1"/>
    <n v="0"/>
    <n v="1"/>
    <n v="0"/>
    <n v="1"/>
    <n v="0"/>
    <n v="1"/>
    <n v="0"/>
    <n v="0"/>
    <x v="0"/>
    <x v="0"/>
    <n v="1"/>
    <n v="1"/>
    <m/>
    <m/>
    <m/>
    <n v="1"/>
    <n v="1"/>
    <m/>
    <m/>
    <m/>
    <m/>
  </r>
  <r>
    <n v="2"/>
    <x v="0"/>
    <n v="1119839400"/>
    <s v="CAMILO ARIZA"/>
    <s v="AUXILIAR DE FACTURACION"/>
    <n v="1"/>
    <n v="0"/>
    <n v="1"/>
    <n v="0"/>
    <n v="1"/>
    <n v="0"/>
    <n v="1"/>
    <n v="0"/>
    <n v="0"/>
    <n v="0"/>
    <n v="1"/>
    <n v="0"/>
    <n v="1"/>
    <n v="0"/>
    <n v="0"/>
    <n v="0"/>
    <n v="0"/>
    <n v="0"/>
    <n v="1"/>
    <n v="0"/>
    <n v="0"/>
    <n v="0"/>
    <n v="1"/>
    <n v="0"/>
    <n v="1"/>
    <n v="0"/>
    <n v="1"/>
    <n v="0"/>
    <n v="0"/>
    <n v="0"/>
    <n v="0"/>
    <n v="0"/>
    <n v="0"/>
    <n v="0"/>
    <n v="1"/>
    <n v="0"/>
    <n v="1"/>
    <n v="0"/>
    <n v="1"/>
    <n v="0"/>
    <n v="7"/>
    <n v="0"/>
    <n v="0"/>
    <x v="1"/>
    <x v="0"/>
    <n v="1"/>
    <n v="1"/>
    <m/>
    <n v="1"/>
    <m/>
    <n v="1"/>
    <m/>
    <n v="1"/>
    <m/>
    <n v="1"/>
    <n v="1"/>
  </r>
  <r>
    <n v="3"/>
    <x v="0"/>
    <n v="1118835510"/>
    <s v="DESIRETH CHAMORRO"/>
    <s v="RECEPCIONISTA"/>
    <n v="0"/>
    <n v="0"/>
    <n v="1"/>
    <n v="0"/>
    <n v="1"/>
    <n v="0"/>
    <n v="0"/>
    <n v="0"/>
    <n v="1"/>
    <n v="0"/>
    <n v="0"/>
    <n v="0"/>
    <n v="1"/>
    <n v="0"/>
    <n v="0"/>
    <n v="0"/>
    <n v="0"/>
    <n v="0"/>
    <n v="1"/>
    <n v="0"/>
    <n v="0"/>
    <n v="0"/>
    <n v="1"/>
    <n v="0"/>
    <n v="1"/>
    <n v="0"/>
    <n v="1"/>
    <n v="0"/>
    <n v="0"/>
    <n v="0"/>
    <n v="0"/>
    <n v="0"/>
    <n v="0"/>
    <n v="0"/>
    <n v="1"/>
    <n v="0"/>
    <n v="1"/>
    <n v="0"/>
    <n v="1"/>
    <n v="0"/>
    <n v="5"/>
    <n v="0"/>
    <n v="0"/>
    <x v="2"/>
    <x v="0"/>
    <n v="1"/>
    <m/>
    <m/>
    <n v="1"/>
    <m/>
    <n v="1"/>
    <n v="1"/>
    <n v="1"/>
    <m/>
    <n v="1"/>
    <m/>
  </r>
  <r>
    <n v="4"/>
    <x v="0"/>
    <n v="40490636"/>
    <s v="MERIDA CHALES MOYA"/>
    <s v="COORDINADOR SIAU"/>
    <n v="0"/>
    <n v="0"/>
    <n v="0"/>
    <n v="0"/>
    <n v="1"/>
    <n v="0"/>
    <n v="0"/>
    <n v="0"/>
    <n v="0"/>
    <n v="0"/>
    <n v="0"/>
    <n v="0"/>
    <n v="0"/>
    <n v="0"/>
    <n v="0"/>
    <n v="0"/>
    <n v="0"/>
    <n v="0"/>
    <n v="1"/>
    <n v="0"/>
    <n v="0"/>
    <n v="0"/>
    <n v="0"/>
    <n v="0"/>
    <n v="0"/>
    <n v="0"/>
    <n v="0"/>
    <n v="0"/>
    <n v="0"/>
    <n v="0"/>
    <n v="0"/>
    <n v="0"/>
    <n v="1"/>
    <n v="0"/>
    <n v="1"/>
    <n v="0"/>
    <n v="1"/>
    <n v="0"/>
    <n v="1"/>
    <n v="0"/>
    <n v="1"/>
    <n v="0"/>
    <n v="0"/>
    <x v="0"/>
    <x v="0"/>
    <n v="1"/>
    <n v="1"/>
    <m/>
    <m/>
    <m/>
    <m/>
    <m/>
    <n v="1"/>
    <m/>
    <m/>
    <n v="1"/>
  </r>
  <r>
    <n v="5"/>
    <x v="0"/>
    <n v="77192607"/>
    <s v="JOSE MANUEL VARELA"/>
    <s v="ASISTENTE ADMINISTRATIVO"/>
    <n v="1"/>
    <n v="0"/>
    <n v="0"/>
    <n v="0"/>
    <n v="1"/>
    <n v="0"/>
    <n v="0"/>
    <n v="0"/>
    <n v="1"/>
    <n v="0"/>
    <n v="0"/>
    <n v="0"/>
    <n v="1"/>
    <n v="0"/>
    <n v="1"/>
    <n v="0"/>
    <n v="0"/>
    <n v="0"/>
    <n v="1"/>
    <n v="0"/>
    <n v="1"/>
    <n v="0"/>
    <n v="1"/>
    <n v="0"/>
    <n v="1"/>
    <n v="0"/>
    <n v="1"/>
    <n v="0"/>
    <n v="1"/>
    <n v="0"/>
    <n v="0"/>
    <n v="0"/>
    <n v="0"/>
    <n v="0"/>
    <n v="1"/>
    <n v="0"/>
    <n v="1"/>
    <n v="0"/>
    <n v="1"/>
    <n v="0"/>
    <n v="8"/>
    <n v="0"/>
    <n v="0"/>
    <x v="1"/>
    <x v="0"/>
    <n v="1"/>
    <n v="1"/>
    <m/>
    <n v="1"/>
    <m/>
    <n v="1"/>
    <m/>
    <m/>
    <n v="1"/>
    <n v="1"/>
    <m/>
  </r>
  <r>
    <n v="6"/>
    <x v="1"/>
    <m/>
    <m/>
    <m/>
    <n v="0"/>
    <n v="0"/>
    <n v="0"/>
    <n v="0"/>
    <n v="0"/>
    <n v="0"/>
    <n v="0"/>
    <n v="0"/>
    <n v="0"/>
    <n v="0"/>
    <n v="0"/>
    <n v="0"/>
    <n v="0"/>
    <n v="0"/>
    <n v="0"/>
    <n v="0"/>
    <n v="0"/>
    <n v="0"/>
    <n v="0"/>
    <n v="0"/>
    <n v="0"/>
    <n v="0"/>
    <n v="0"/>
    <n v="0"/>
    <n v="0"/>
    <n v="0"/>
    <n v="0"/>
    <n v="0"/>
    <n v="0"/>
    <n v="0"/>
    <n v="0"/>
    <n v="0"/>
    <n v="0"/>
    <n v="0"/>
    <n v="0"/>
    <n v="0"/>
    <n v="0"/>
    <n v="0"/>
    <n v="0"/>
    <n v="0"/>
    <n v="0"/>
    <n v="0"/>
    <e v="#DIV/0!"/>
    <x v="0"/>
    <x v="1"/>
    <n v="1"/>
    <n v="1"/>
    <m/>
    <n v="1"/>
    <m/>
    <n v="1"/>
    <n v="1"/>
    <n v="1"/>
    <m/>
    <n v="1"/>
    <n v="1"/>
  </r>
  <r>
    <n v="7"/>
    <x v="1"/>
    <m/>
    <m/>
    <m/>
    <n v="0"/>
    <n v="0"/>
    <n v="0"/>
    <n v="0"/>
    <n v="0"/>
    <n v="0"/>
    <n v="0"/>
    <n v="0"/>
    <n v="0"/>
    <n v="0"/>
    <n v="0"/>
    <n v="0"/>
    <n v="0"/>
    <n v="0"/>
    <n v="0"/>
    <n v="0"/>
    <n v="0"/>
    <n v="0"/>
    <n v="0"/>
    <n v="0"/>
    <n v="0"/>
    <n v="0"/>
    <n v="0"/>
    <n v="0"/>
    <n v="0"/>
    <n v="0"/>
    <n v="0"/>
    <n v="0"/>
    <n v="0"/>
    <n v="0"/>
    <n v="0"/>
    <n v="0"/>
    <n v="0"/>
    <n v="0"/>
    <n v="0"/>
    <n v="0"/>
    <n v="0"/>
    <n v="0"/>
    <n v="0"/>
    <n v="0"/>
    <n v="0"/>
    <n v="0"/>
    <e v="#DIV/0!"/>
    <x v="0"/>
    <x v="1"/>
    <n v="1"/>
    <n v="1"/>
    <m/>
    <n v="1"/>
    <m/>
    <n v="1"/>
    <n v="1"/>
    <n v="1"/>
    <m/>
    <n v="1"/>
    <n v="1"/>
  </r>
  <r>
    <n v="8"/>
    <x v="1"/>
    <m/>
    <m/>
    <m/>
    <n v="0"/>
    <n v="0"/>
    <n v="0"/>
    <n v="0"/>
    <n v="0"/>
    <n v="0"/>
    <n v="0"/>
    <n v="0"/>
    <n v="0"/>
    <n v="0"/>
    <n v="0"/>
    <n v="0"/>
    <n v="0"/>
    <n v="0"/>
    <n v="0"/>
    <n v="0"/>
    <n v="0"/>
    <n v="0"/>
    <n v="0"/>
    <n v="0"/>
    <n v="0"/>
    <n v="0"/>
    <n v="0"/>
    <n v="0"/>
    <n v="0"/>
    <n v="0"/>
    <n v="0"/>
    <n v="0"/>
    <n v="0"/>
    <n v="0"/>
    <n v="0"/>
    <n v="0"/>
    <n v="0"/>
    <n v="0"/>
    <n v="0"/>
    <n v="0"/>
    <n v="0"/>
    <n v="0"/>
    <n v="0"/>
    <n v="0"/>
    <n v="0"/>
    <n v="0"/>
    <e v="#DIV/0!"/>
    <x v="0"/>
    <x v="1"/>
    <m/>
    <n v="1"/>
    <n v="1"/>
    <m/>
    <m/>
    <m/>
    <n v="1"/>
    <n v="1"/>
    <m/>
    <m/>
    <n v="1"/>
  </r>
  <r>
    <n v="9"/>
    <x v="1"/>
    <m/>
    <m/>
    <m/>
    <n v="0"/>
    <n v="0"/>
    <n v="0"/>
    <n v="0"/>
    <n v="0"/>
    <n v="0"/>
    <n v="0"/>
    <n v="0"/>
    <n v="0"/>
    <n v="0"/>
    <n v="0"/>
    <n v="0"/>
    <n v="0"/>
    <n v="0"/>
    <n v="0"/>
    <n v="0"/>
    <n v="0"/>
    <n v="0"/>
    <n v="0"/>
    <n v="0"/>
    <n v="0"/>
    <n v="0"/>
    <n v="0"/>
    <n v="0"/>
    <n v="0"/>
    <n v="0"/>
    <n v="0"/>
    <n v="0"/>
    <n v="0"/>
    <n v="0"/>
    <n v="0"/>
    <n v="0"/>
    <n v="0"/>
    <n v="0"/>
    <n v="0"/>
    <n v="0"/>
    <n v="0"/>
    <n v="0"/>
    <n v="0"/>
    <n v="0"/>
    <n v="0"/>
    <n v="0"/>
    <e v="#DIV/0!"/>
    <x v="0"/>
    <x v="1"/>
    <m/>
    <n v="1"/>
    <m/>
    <m/>
    <m/>
    <m/>
    <n v="1"/>
    <n v="1"/>
    <m/>
    <m/>
    <m/>
  </r>
  <r>
    <n v="10"/>
    <x v="1"/>
    <m/>
    <m/>
    <m/>
    <n v="0"/>
    <n v="0"/>
    <n v="0"/>
    <n v="0"/>
    <n v="0"/>
    <n v="0"/>
    <n v="0"/>
    <n v="0"/>
    <n v="0"/>
    <n v="0"/>
    <n v="0"/>
    <n v="0"/>
    <n v="0"/>
    <n v="0"/>
    <n v="0"/>
    <n v="0"/>
    <n v="0"/>
    <n v="0"/>
    <n v="0"/>
    <n v="0"/>
    <n v="0"/>
    <n v="0"/>
    <n v="0"/>
    <n v="0"/>
    <n v="0"/>
    <n v="0"/>
    <n v="0"/>
    <n v="0"/>
    <n v="0"/>
    <n v="0"/>
    <n v="0"/>
    <n v="0"/>
    <n v="0"/>
    <n v="0"/>
    <n v="0"/>
    <n v="0"/>
    <n v="0"/>
    <n v="0"/>
    <n v="0"/>
    <n v="0"/>
    <n v="0"/>
    <n v="0"/>
    <e v="#DIV/0!"/>
    <x v="0"/>
    <x v="1"/>
    <m/>
    <m/>
    <m/>
    <n v="1"/>
    <m/>
    <m/>
    <n v="1"/>
    <n v="1"/>
    <m/>
    <n v="1"/>
    <m/>
  </r>
  <r>
    <n v="11"/>
    <x v="1"/>
    <m/>
    <m/>
    <m/>
    <n v="0"/>
    <n v="0"/>
    <n v="0"/>
    <n v="0"/>
    <n v="0"/>
    <n v="0"/>
    <n v="0"/>
    <n v="0"/>
    <n v="0"/>
    <n v="0"/>
    <n v="0"/>
    <n v="0"/>
    <n v="0"/>
    <n v="0"/>
    <n v="0"/>
    <n v="0"/>
    <n v="0"/>
    <n v="0"/>
    <n v="0"/>
    <n v="0"/>
    <n v="0"/>
    <n v="0"/>
    <n v="0"/>
    <n v="0"/>
    <n v="0"/>
    <n v="0"/>
    <n v="0"/>
    <n v="0"/>
    <n v="0"/>
    <n v="0"/>
    <n v="0"/>
    <n v="0"/>
    <n v="0"/>
    <n v="0"/>
    <n v="0"/>
    <n v="0"/>
    <n v="0"/>
    <n v="0"/>
    <n v="0"/>
    <n v="0"/>
    <n v="0"/>
    <n v="0"/>
    <e v="#DIV/0!"/>
    <x v="0"/>
    <x v="1"/>
    <m/>
    <m/>
    <m/>
    <n v="1"/>
    <m/>
    <m/>
    <n v="1"/>
    <n v="1"/>
    <m/>
    <m/>
    <m/>
  </r>
  <r>
    <n v="12"/>
    <x v="1"/>
    <m/>
    <m/>
    <m/>
    <n v="0"/>
    <n v="0"/>
    <n v="0"/>
    <n v="0"/>
    <n v="0"/>
    <n v="0"/>
    <n v="0"/>
    <n v="0"/>
    <n v="0"/>
    <n v="0"/>
    <n v="0"/>
    <n v="0"/>
    <n v="0"/>
    <n v="0"/>
    <n v="0"/>
    <n v="0"/>
    <n v="0"/>
    <n v="0"/>
    <n v="0"/>
    <n v="0"/>
    <n v="0"/>
    <n v="0"/>
    <n v="0"/>
    <n v="0"/>
    <n v="0"/>
    <n v="0"/>
    <n v="0"/>
    <n v="0"/>
    <n v="0"/>
    <n v="0"/>
    <n v="0"/>
    <n v="0"/>
    <n v="0"/>
    <n v="0"/>
    <n v="0"/>
    <n v="0"/>
    <n v="0"/>
    <n v="0"/>
    <n v="0"/>
    <n v="0"/>
    <n v="0"/>
    <n v="0"/>
    <e v="#DIV/0!"/>
    <x v="0"/>
    <x v="1"/>
    <m/>
    <m/>
    <m/>
    <n v="1"/>
    <m/>
    <m/>
    <n v="1"/>
    <n v="1"/>
    <m/>
    <m/>
    <m/>
  </r>
  <r>
    <n v="13"/>
    <x v="1"/>
    <m/>
    <m/>
    <m/>
    <n v="0"/>
    <n v="0"/>
    <n v="0"/>
    <n v="0"/>
    <n v="0"/>
    <n v="0"/>
    <n v="0"/>
    <n v="0"/>
    <n v="0"/>
    <n v="0"/>
    <n v="0"/>
    <n v="0"/>
    <n v="0"/>
    <n v="0"/>
    <n v="0"/>
    <n v="0"/>
    <n v="0"/>
    <n v="0"/>
    <n v="0"/>
    <n v="0"/>
    <n v="0"/>
    <n v="0"/>
    <n v="0"/>
    <n v="0"/>
    <n v="0"/>
    <n v="0"/>
    <n v="0"/>
    <n v="0"/>
    <n v="0"/>
    <n v="0"/>
    <n v="0"/>
    <n v="0"/>
    <n v="0"/>
    <n v="0"/>
    <n v="0"/>
    <n v="0"/>
    <n v="0"/>
    <n v="0"/>
    <n v="0"/>
    <n v="0"/>
    <n v="0"/>
    <n v="0"/>
    <e v="#DIV/0!"/>
    <x v="0"/>
    <x v="1"/>
    <n v="1"/>
    <n v="1"/>
    <m/>
    <n v="1"/>
    <m/>
    <m/>
    <m/>
    <n v="1"/>
    <m/>
    <n v="1"/>
    <n v="1"/>
  </r>
  <r>
    <n v="14"/>
    <x v="1"/>
    <m/>
    <m/>
    <m/>
    <n v="0"/>
    <n v="0"/>
    <n v="0"/>
    <n v="0"/>
    <n v="0"/>
    <n v="0"/>
    <n v="0"/>
    <n v="0"/>
    <n v="0"/>
    <n v="0"/>
    <n v="0"/>
    <n v="0"/>
    <n v="0"/>
    <n v="0"/>
    <n v="0"/>
    <n v="0"/>
    <n v="0"/>
    <n v="0"/>
    <n v="0"/>
    <n v="0"/>
    <n v="0"/>
    <n v="0"/>
    <n v="0"/>
    <n v="0"/>
    <n v="0"/>
    <n v="0"/>
    <n v="0"/>
    <n v="0"/>
    <n v="0"/>
    <n v="0"/>
    <n v="0"/>
    <n v="0"/>
    <n v="0"/>
    <n v="0"/>
    <n v="0"/>
    <n v="0"/>
    <n v="0"/>
    <n v="0"/>
    <n v="0"/>
    <n v="0"/>
    <n v="0"/>
    <n v="0"/>
    <e v="#DIV/0!"/>
    <x v="0"/>
    <x v="1"/>
    <m/>
    <m/>
    <m/>
    <n v="1"/>
    <m/>
    <m/>
    <m/>
    <n v="1"/>
    <m/>
    <m/>
    <m/>
  </r>
  <r>
    <n v="15"/>
    <x v="1"/>
    <m/>
    <m/>
    <m/>
    <n v="0"/>
    <n v="0"/>
    <n v="0"/>
    <n v="0"/>
    <n v="0"/>
    <n v="0"/>
    <n v="0"/>
    <n v="0"/>
    <n v="0"/>
    <n v="0"/>
    <n v="0"/>
    <n v="0"/>
    <n v="0"/>
    <n v="0"/>
    <n v="0"/>
    <n v="0"/>
    <n v="0"/>
    <n v="0"/>
    <n v="0"/>
    <n v="0"/>
    <n v="0"/>
    <n v="0"/>
    <n v="0"/>
    <n v="0"/>
    <n v="0"/>
    <n v="0"/>
    <n v="0"/>
    <n v="0"/>
    <n v="0"/>
    <n v="0"/>
    <n v="0"/>
    <n v="0"/>
    <n v="0"/>
    <n v="0"/>
    <n v="0"/>
    <n v="0"/>
    <n v="0"/>
    <n v="0"/>
    <n v="0"/>
    <n v="0"/>
    <n v="0"/>
    <n v="0"/>
    <e v="#DIV/0!"/>
    <x v="0"/>
    <x v="1"/>
    <m/>
    <m/>
    <m/>
    <n v="1"/>
    <m/>
    <m/>
    <m/>
    <n v="1"/>
    <m/>
    <n v="1"/>
    <m/>
  </r>
  <r>
    <n v="16"/>
    <x v="1"/>
    <m/>
    <m/>
    <m/>
    <n v="0"/>
    <n v="0"/>
    <n v="0"/>
    <n v="0"/>
    <n v="0"/>
    <n v="0"/>
    <n v="0"/>
    <n v="0"/>
    <n v="0"/>
    <n v="0"/>
    <n v="0"/>
    <n v="0"/>
    <n v="0"/>
    <n v="0"/>
    <n v="0"/>
    <n v="0"/>
    <n v="0"/>
    <n v="0"/>
    <n v="0"/>
    <n v="0"/>
    <n v="0"/>
    <n v="0"/>
    <n v="0"/>
    <n v="0"/>
    <n v="0"/>
    <n v="0"/>
    <n v="0"/>
    <n v="0"/>
    <n v="0"/>
    <n v="0"/>
    <n v="0"/>
    <n v="0"/>
    <n v="0"/>
    <n v="0"/>
    <n v="0"/>
    <n v="0"/>
    <n v="0"/>
    <n v="0"/>
    <n v="0"/>
    <n v="0"/>
    <n v="0"/>
    <n v="0"/>
    <e v="#DIV/0!"/>
    <x v="0"/>
    <x v="1"/>
    <n v="1"/>
    <m/>
    <m/>
    <n v="1"/>
    <n v="1"/>
    <m/>
    <m/>
    <n v="1"/>
    <m/>
    <m/>
    <m/>
  </r>
  <r>
    <n v="17"/>
    <x v="1"/>
    <m/>
    <m/>
    <m/>
    <n v="0"/>
    <n v="0"/>
    <n v="0"/>
    <n v="0"/>
    <n v="0"/>
    <n v="0"/>
    <n v="0"/>
    <n v="0"/>
    <n v="0"/>
    <n v="0"/>
    <n v="0"/>
    <n v="0"/>
    <n v="0"/>
    <n v="0"/>
    <n v="0"/>
    <n v="0"/>
    <n v="0"/>
    <n v="0"/>
    <n v="0"/>
    <n v="0"/>
    <n v="0"/>
    <n v="0"/>
    <n v="0"/>
    <n v="0"/>
    <n v="0"/>
    <n v="0"/>
    <n v="0"/>
    <n v="0"/>
    <n v="0"/>
    <n v="0"/>
    <n v="0"/>
    <n v="0"/>
    <n v="0"/>
    <n v="0"/>
    <n v="0"/>
    <n v="0"/>
    <n v="0"/>
    <n v="0"/>
    <n v="0"/>
    <n v="0"/>
    <n v="0"/>
    <n v="0"/>
    <e v="#DIV/0!"/>
    <x v="0"/>
    <x v="1"/>
    <m/>
    <m/>
    <m/>
    <m/>
    <m/>
    <m/>
    <m/>
    <m/>
    <m/>
    <m/>
    <m/>
  </r>
  <r>
    <n v="18"/>
    <x v="1"/>
    <m/>
    <m/>
    <m/>
    <n v="0"/>
    <n v="0"/>
    <n v="0"/>
    <n v="0"/>
    <n v="0"/>
    <n v="0"/>
    <n v="0"/>
    <n v="0"/>
    <n v="0"/>
    <n v="0"/>
    <n v="0"/>
    <n v="0"/>
    <n v="0"/>
    <n v="0"/>
    <n v="0"/>
    <n v="0"/>
    <n v="0"/>
    <n v="0"/>
    <n v="0"/>
    <n v="0"/>
    <n v="0"/>
    <n v="0"/>
    <n v="0"/>
    <n v="0"/>
    <n v="0"/>
    <n v="0"/>
    <n v="0"/>
    <n v="0"/>
    <n v="0"/>
    <n v="0"/>
    <n v="0"/>
    <n v="0"/>
    <n v="0"/>
    <n v="0"/>
    <n v="0"/>
    <n v="0"/>
    <n v="0"/>
    <n v="0"/>
    <n v="0"/>
    <n v="0"/>
    <n v="0"/>
    <n v="0"/>
    <e v="#DIV/0!"/>
    <x v="0"/>
    <x v="1"/>
    <m/>
    <m/>
    <m/>
    <m/>
    <m/>
    <m/>
    <m/>
    <m/>
    <m/>
    <m/>
    <m/>
  </r>
  <r>
    <n v="19"/>
    <x v="1"/>
    <m/>
    <m/>
    <m/>
    <n v="0"/>
    <n v="0"/>
    <n v="0"/>
    <n v="0"/>
    <n v="0"/>
    <n v="0"/>
    <n v="0"/>
    <n v="0"/>
    <n v="0"/>
    <n v="0"/>
    <n v="0"/>
    <n v="0"/>
    <n v="0"/>
    <n v="0"/>
    <n v="0"/>
    <n v="0"/>
    <n v="0"/>
    <n v="0"/>
    <n v="0"/>
    <n v="0"/>
    <n v="0"/>
    <n v="0"/>
    <n v="0"/>
    <n v="0"/>
    <n v="0"/>
    <n v="0"/>
    <n v="0"/>
    <n v="0"/>
    <n v="0"/>
    <n v="0"/>
    <n v="0"/>
    <n v="0"/>
    <n v="0"/>
    <n v="0"/>
    <n v="0"/>
    <n v="0"/>
    <n v="0"/>
    <n v="0"/>
    <n v="0"/>
    <n v="0"/>
    <n v="0"/>
    <n v="0"/>
    <e v="#DIV/0!"/>
    <x v="0"/>
    <x v="1"/>
    <m/>
    <m/>
    <m/>
    <m/>
    <m/>
    <m/>
    <m/>
    <m/>
    <m/>
    <m/>
    <m/>
  </r>
  <r>
    <n v="20"/>
    <x v="1"/>
    <m/>
    <m/>
    <m/>
    <n v="0"/>
    <n v="0"/>
    <n v="0"/>
    <n v="0"/>
    <n v="0"/>
    <n v="0"/>
    <n v="0"/>
    <n v="0"/>
    <n v="0"/>
    <n v="0"/>
    <n v="0"/>
    <n v="0"/>
    <n v="0"/>
    <n v="0"/>
    <n v="0"/>
    <n v="0"/>
    <n v="0"/>
    <n v="0"/>
    <n v="0"/>
    <n v="0"/>
    <n v="0"/>
    <n v="0"/>
    <n v="0"/>
    <n v="0"/>
    <n v="0"/>
    <n v="0"/>
    <n v="0"/>
    <n v="0"/>
    <n v="0"/>
    <n v="0"/>
    <n v="0"/>
    <n v="0"/>
    <n v="0"/>
    <n v="0"/>
    <n v="0"/>
    <n v="0"/>
    <n v="0"/>
    <n v="0"/>
    <n v="0"/>
    <n v="0"/>
    <n v="0"/>
    <n v="0"/>
    <e v="#DIV/0!"/>
    <x v="0"/>
    <x v="1"/>
    <m/>
    <m/>
    <m/>
    <m/>
    <m/>
    <m/>
    <m/>
    <m/>
    <m/>
    <m/>
    <m/>
  </r>
  <r>
    <n v="21"/>
    <x v="1"/>
    <m/>
    <m/>
    <m/>
    <n v="0"/>
    <n v="0"/>
    <n v="0"/>
    <n v="0"/>
    <n v="0"/>
    <n v="0"/>
    <n v="0"/>
    <n v="0"/>
    <n v="0"/>
    <n v="0"/>
    <n v="0"/>
    <n v="0"/>
    <n v="0"/>
    <n v="0"/>
    <n v="0"/>
    <n v="0"/>
    <n v="0"/>
    <n v="0"/>
    <n v="0"/>
    <n v="0"/>
    <n v="0"/>
    <n v="0"/>
    <n v="0"/>
    <n v="0"/>
    <n v="0"/>
    <n v="0"/>
    <n v="0"/>
    <n v="0"/>
    <n v="0"/>
    <n v="0"/>
    <n v="0"/>
    <n v="0"/>
    <n v="0"/>
    <n v="0"/>
    <n v="0"/>
    <n v="0"/>
    <n v="0"/>
    <n v="0"/>
    <n v="0"/>
    <n v="0"/>
    <n v="0"/>
    <n v="0"/>
    <e v="#DIV/0!"/>
    <x v="0"/>
    <x v="1"/>
    <m/>
    <m/>
    <m/>
    <m/>
    <m/>
    <m/>
    <m/>
    <m/>
    <m/>
    <m/>
    <m/>
  </r>
  <r>
    <n v="22"/>
    <x v="1"/>
    <m/>
    <m/>
    <m/>
    <n v="0"/>
    <n v="0"/>
    <n v="0"/>
    <n v="0"/>
    <n v="0"/>
    <n v="0"/>
    <n v="0"/>
    <n v="0"/>
    <n v="0"/>
    <n v="0"/>
    <n v="0"/>
    <n v="0"/>
    <n v="0"/>
    <n v="0"/>
    <n v="0"/>
    <n v="0"/>
    <n v="0"/>
    <n v="0"/>
    <n v="0"/>
    <n v="0"/>
    <n v="0"/>
    <n v="0"/>
    <n v="0"/>
    <n v="0"/>
    <n v="0"/>
    <n v="0"/>
    <n v="0"/>
    <n v="0"/>
    <n v="0"/>
    <n v="0"/>
    <n v="0"/>
    <n v="0"/>
    <n v="0"/>
    <n v="0"/>
    <n v="0"/>
    <n v="0"/>
    <n v="0"/>
    <n v="0"/>
    <n v="0"/>
    <n v="0"/>
    <n v="0"/>
    <n v="0"/>
    <e v="#DIV/0!"/>
    <x v="0"/>
    <x v="1"/>
    <m/>
    <m/>
    <m/>
    <m/>
    <m/>
    <m/>
    <m/>
    <m/>
    <m/>
    <m/>
    <m/>
  </r>
  <r>
    <n v="23"/>
    <x v="1"/>
    <m/>
    <m/>
    <m/>
    <n v="0"/>
    <n v="0"/>
    <n v="0"/>
    <n v="0"/>
    <n v="0"/>
    <n v="0"/>
    <n v="0"/>
    <n v="0"/>
    <n v="0"/>
    <n v="0"/>
    <n v="0"/>
    <n v="0"/>
    <n v="0"/>
    <n v="0"/>
    <n v="0"/>
    <n v="0"/>
    <n v="0"/>
    <n v="0"/>
    <n v="0"/>
    <n v="0"/>
    <n v="0"/>
    <n v="0"/>
    <n v="0"/>
    <n v="0"/>
    <n v="0"/>
    <n v="0"/>
    <n v="0"/>
    <n v="0"/>
    <n v="0"/>
    <n v="0"/>
    <n v="0"/>
    <n v="0"/>
    <n v="0"/>
    <n v="0"/>
    <n v="0"/>
    <n v="0"/>
    <n v="0"/>
    <n v="0"/>
    <n v="0"/>
    <n v="0"/>
    <n v="0"/>
    <n v="0"/>
    <e v="#DIV/0!"/>
    <x v="0"/>
    <x v="1"/>
    <m/>
    <m/>
    <m/>
    <m/>
    <m/>
    <m/>
    <m/>
    <m/>
    <m/>
    <m/>
    <m/>
  </r>
  <r>
    <n v="24"/>
    <x v="1"/>
    <m/>
    <m/>
    <m/>
    <n v="0"/>
    <n v="0"/>
    <n v="0"/>
    <n v="0"/>
    <n v="0"/>
    <n v="0"/>
    <n v="0"/>
    <n v="0"/>
    <n v="0"/>
    <n v="0"/>
    <n v="0"/>
    <n v="0"/>
    <n v="0"/>
    <n v="0"/>
    <n v="0"/>
    <n v="0"/>
    <n v="0"/>
    <n v="0"/>
    <n v="0"/>
    <n v="0"/>
    <n v="0"/>
    <n v="0"/>
    <n v="0"/>
    <n v="0"/>
    <n v="0"/>
    <n v="0"/>
    <n v="0"/>
    <n v="0"/>
    <n v="0"/>
    <n v="0"/>
    <n v="0"/>
    <n v="0"/>
    <n v="0"/>
    <n v="0"/>
    <n v="0"/>
    <n v="0"/>
    <n v="0"/>
    <n v="0"/>
    <n v="0"/>
    <n v="0"/>
    <n v="0"/>
    <n v="0"/>
    <e v="#DIV/0!"/>
    <x v="0"/>
    <x v="1"/>
    <m/>
    <m/>
    <m/>
    <m/>
    <m/>
    <m/>
    <m/>
    <m/>
    <m/>
    <m/>
    <m/>
  </r>
  <r>
    <n v="25"/>
    <x v="1"/>
    <m/>
    <m/>
    <m/>
    <n v="0"/>
    <n v="0"/>
    <n v="0"/>
    <n v="0"/>
    <n v="0"/>
    <n v="0"/>
    <n v="0"/>
    <n v="0"/>
    <n v="0"/>
    <n v="0"/>
    <n v="0"/>
    <n v="0"/>
    <n v="0"/>
    <n v="0"/>
    <n v="0"/>
    <n v="0"/>
    <n v="0"/>
    <n v="0"/>
    <n v="0"/>
    <n v="0"/>
    <n v="0"/>
    <n v="0"/>
    <n v="0"/>
    <n v="0"/>
    <n v="0"/>
    <n v="0"/>
    <n v="0"/>
    <n v="0"/>
    <n v="0"/>
    <n v="0"/>
    <n v="0"/>
    <n v="0"/>
    <n v="0"/>
    <n v="0"/>
    <n v="0"/>
    <n v="0"/>
    <n v="0"/>
    <n v="0"/>
    <n v="0"/>
    <n v="0"/>
    <n v="0"/>
    <n v="0"/>
    <e v="#DIV/0!"/>
    <x v="0"/>
    <x v="1"/>
    <m/>
    <m/>
    <m/>
    <m/>
    <m/>
    <m/>
    <m/>
    <m/>
    <m/>
    <m/>
    <m/>
  </r>
  <r>
    <n v="26"/>
    <x v="1"/>
    <m/>
    <m/>
    <m/>
    <n v="0"/>
    <n v="0"/>
    <n v="0"/>
    <n v="0"/>
    <n v="0"/>
    <n v="0"/>
    <n v="0"/>
    <n v="0"/>
    <n v="0"/>
    <n v="0"/>
    <n v="0"/>
    <n v="0"/>
    <n v="0"/>
    <n v="0"/>
    <n v="0"/>
    <n v="0"/>
    <n v="0"/>
    <n v="0"/>
    <n v="0"/>
    <n v="0"/>
    <n v="0"/>
    <n v="0"/>
    <n v="0"/>
    <n v="0"/>
    <n v="0"/>
    <n v="0"/>
    <n v="0"/>
    <n v="0"/>
    <n v="0"/>
    <n v="0"/>
    <n v="0"/>
    <n v="0"/>
    <n v="0"/>
    <n v="0"/>
    <n v="0"/>
    <n v="0"/>
    <n v="0"/>
    <n v="0"/>
    <n v="0"/>
    <n v="0"/>
    <n v="0"/>
    <n v="0"/>
    <e v="#DIV/0!"/>
    <x v="0"/>
    <x v="1"/>
    <m/>
    <m/>
    <m/>
    <m/>
    <m/>
    <m/>
    <m/>
    <m/>
    <m/>
    <m/>
    <m/>
  </r>
  <r>
    <n v="27"/>
    <x v="1"/>
    <m/>
    <m/>
    <m/>
    <n v="0"/>
    <n v="0"/>
    <n v="0"/>
    <n v="0"/>
    <n v="0"/>
    <n v="0"/>
    <n v="0"/>
    <n v="0"/>
    <n v="0"/>
    <n v="0"/>
    <n v="0"/>
    <n v="0"/>
    <n v="0"/>
    <n v="0"/>
    <n v="0"/>
    <n v="0"/>
    <n v="0"/>
    <n v="0"/>
    <n v="0"/>
    <n v="0"/>
    <n v="0"/>
    <n v="0"/>
    <n v="0"/>
    <n v="0"/>
    <n v="0"/>
    <n v="0"/>
    <n v="0"/>
    <n v="0"/>
    <n v="0"/>
    <n v="0"/>
    <n v="0"/>
    <n v="0"/>
    <n v="0"/>
    <n v="0"/>
    <n v="0"/>
    <n v="0"/>
    <n v="0"/>
    <n v="0"/>
    <n v="0"/>
    <n v="0"/>
    <n v="0"/>
    <n v="0"/>
    <e v="#DIV/0!"/>
    <x v="0"/>
    <x v="1"/>
    <m/>
    <m/>
    <m/>
    <m/>
    <m/>
    <m/>
    <m/>
    <m/>
    <m/>
    <m/>
    <m/>
  </r>
  <r>
    <n v="28"/>
    <x v="1"/>
    <m/>
    <m/>
    <m/>
    <n v="0"/>
    <n v="0"/>
    <n v="0"/>
    <n v="0"/>
    <n v="0"/>
    <n v="0"/>
    <n v="0"/>
    <n v="0"/>
    <n v="0"/>
    <n v="0"/>
    <n v="0"/>
    <n v="0"/>
    <n v="0"/>
    <n v="0"/>
    <n v="0"/>
    <n v="0"/>
    <n v="0"/>
    <n v="0"/>
    <n v="0"/>
    <n v="0"/>
    <n v="0"/>
    <n v="0"/>
    <n v="0"/>
    <n v="0"/>
    <n v="0"/>
    <n v="0"/>
    <n v="0"/>
    <n v="0"/>
    <n v="0"/>
    <n v="0"/>
    <n v="0"/>
    <n v="0"/>
    <n v="0"/>
    <n v="0"/>
    <n v="0"/>
    <n v="0"/>
    <n v="0"/>
    <n v="0"/>
    <n v="0"/>
    <n v="0"/>
    <n v="0"/>
    <n v="0"/>
    <e v="#DIV/0!"/>
    <x v="0"/>
    <x v="1"/>
    <m/>
    <m/>
    <m/>
    <m/>
    <m/>
    <m/>
    <m/>
    <m/>
    <m/>
    <m/>
    <m/>
  </r>
  <r>
    <n v="29"/>
    <x v="1"/>
    <m/>
    <m/>
    <m/>
    <n v="0"/>
    <n v="0"/>
    <n v="0"/>
    <n v="0"/>
    <n v="0"/>
    <n v="0"/>
    <n v="0"/>
    <n v="0"/>
    <n v="0"/>
    <n v="0"/>
    <n v="0"/>
    <n v="0"/>
    <n v="0"/>
    <n v="0"/>
    <n v="0"/>
    <n v="0"/>
    <n v="0"/>
    <n v="0"/>
    <n v="0"/>
    <n v="0"/>
    <n v="0"/>
    <n v="0"/>
    <n v="0"/>
    <n v="0"/>
    <n v="0"/>
    <n v="0"/>
    <n v="0"/>
    <n v="0"/>
    <n v="0"/>
    <n v="0"/>
    <n v="0"/>
    <n v="0"/>
    <n v="0"/>
    <n v="0"/>
    <n v="0"/>
    <n v="0"/>
    <n v="0"/>
    <n v="0"/>
    <n v="0"/>
    <n v="0"/>
    <n v="0"/>
    <n v="0"/>
    <e v="#DIV/0!"/>
    <x v="0"/>
    <x v="1"/>
    <m/>
    <m/>
    <m/>
    <m/>
    <m/>
    <m/>
    <m/>
    <m/>
    <m/>
    <m/>
    <m/>
  </r>
  <r>
    <n v="30"/>
    <x v="1"/>
    <m/>
    <m/>
    <m/>
    <n v="0"/>
    <n v="0"/>
    <n v="0"/>
    <n v="0"/>
    <n v="0"/>
    <n v="0"/>
    <n v="0"/>
    <n v="0"/>
    <n v="0"/>
    <n v="0"/>
    <n v="0"/>
    <n v="0"/>
    <n v="0"/>
    <n v="0"/>
    <n v="0"/>
    <n v="0"/>
    <n v="0"/>
    <n v="0"/>
    <n v="0"/>
    <n v="0"/>
    <n v="0"/>
    <n v="0"/>
    <n v="0"/>
    <n v="0"/>
    <n v="0"/>
    <n v="0"/>
    <n v="0"/>
    <n v="0"/>
    <n v="0"/>
    <n v="0"/>
    <n v="0"/>
    <n v="0"/>
    <n v="0"/>
    <n v="0"/>
    <n v="0"/>
    <n v="0"/>
    <n v="0"/>
    <n v="0"/>
    <n v="0"/>
    <n v="0"/>
    <n v="0"/>
    <n v="0"/>
    <e v="#DIV/0!"/>
    <x v="0"/>
    <x v="1"/>
    <m/>
    <m/>
    <m/>
    <m/>
    <m/>
    <m/>
    <m/>
    <m/>
    <m/>
    <m/>
    <m/>
  </r>
  <r>
    <n v="31"/>
    <x v="1"/>
    <m/>
    <m/>
    <m/>
    <n v="0"/>
    <n v="0"/>
    <n v="0"/>
    <n v="0"/>
    <n v="0"/>
    <n v="0"/>
    <n v="0"/>
    <n v="0"/>
    <n v="0"/>
    <n v="0"/>
    <n v="0"/>
    <n v="0"/>
    <n v="0"/>
    <n v="0"/>
    <n v="0"/>
    <n v="0"/>
    <n v="0"/>
    <n v="0"/>
    <n v="0"/>
    <n v="0"/>
    <n v="0"/>
    <n v="0"/>
    <n v="0"/>
    <n v="0"/>
    <n v="0"/>
    <n v="0"/>
    <n v="0"/>
    <n v="0"/>
    <n v="0"/>
    <n v="0"/>
    <n v="0"/>
    <n v="0"/>
    <n v="0"/>
    <n v="0"/>
    <n v="0"/>
    <n v="0"/>
    <n v="0"/>
    <n v="0"/>
    <n v="0"/>
    <n v="0"/>
    <n v="0"/>
    <n v="0"/>
    <e v="#DIV/0!"/>
    <x v="0"/>
    <x v="1"/>
    <m/>
    <m/>
    <m/>
    <m/>
    <m/>
    <m/>
    <m/>
    <m/>
    <m/>
    <m/>
    <m/>
  </r>
  <r>
    <n v="32"/>
    <x v="1"/>
    <m/>
    <m/>
    <m/>
    <n v="0"/>
    <n v="0"/>
    <n v="0"/>
    <n v="0"/>
    <n v="0"/>
    <n v="0"/>
    <n v="0"/>
    <n v="0"/>
    <n v="0"/>
    <n v="0"/>
    <n v="0"/>
    <n v="0"/>
    <n v="0"/>
    <n v="0"/>
    <n v="0"/>
    <n v="0"/>
    <n v="0"/>
    <n v="0"/>
    <n v="0"/>
    <n v="0"/>
    <n v="0"/>
    <n v="0"/>
    <n v="0"/>
    <n v="0"/>
    <n v="0"/>
    <n v="0"/>
    <n v="0"/>
    <n v="0"/>
    <n v="0"/>
    <n v="0"/>
    <n v="0"/>
    <n v="0"/>
    <n v="0"/>
    <n v="0"/>
    <n v="0"/>
    <n v="0"/>
    <n v="0"/>
    <n v="0"/>
    <n v="0"/>
    <n v="0"/>
    <n v="0"/>
    <n v="0"/>
    <e v="#DIV/0!"/>
    <x v="0"/>
    <x v="1"/>
    <m/>
    <m/>
    <m/>
    <m/>
    <m/>
    <m/>
    <m/>
    <m/>
    <m/>
    <m/>
    <m/>
  </r>
  <r>
    <n v="33"/>
    <x v="1"/>
    <m/>
    <m/>
    <m/>
    <n v="0"/>
    <n v="0"/>
    <n v="0"/>
    <n v="0"/>
    <n v="0"/>
    <n v="0"/>
    <n v="0"/>
    <n v="0"/>
    <n v="0"/>
    <n v="0"/>
    <n v="0"/>
    <n v="0"/>
    <n v="0"/>
    <n v="0"/>
    <n v="0"/>
    <n v="0"/>
    <n v="0"/>
    <n v="0"/>
    <n v="0"/>
    <n v="0"/>
    <n v="0"/>
    <n v="0"/>
    <n v="0"/>
    <n v="0"/>
    <n v="0"/>
    <n v="0"/>
    <n v="0"/>
    <n v="0"/>
    <n v="0"/>
    <n v="0"/>
    <n v="0"/>
    <n v="0"/>
    <n v="0"/>
    <n v="0"/>
    <n v="0"/>
    <n v="0"/>
    <n v="0"/>
    <n v="0"/>
    <n v="0"/>
    <n v="0"/>
    <n v="0"/>
    <n v="0"/>
    <e v="#DIV/0!"/>
    <x v="0"/>
    <x v="1"/>
    <m/>
    <m/>
    <m/>
    <m/>
    <m/>
    <m/>
    <m/>
    <m/>
    <m/>
    <m/>
    <m/>
  </r>
  <r>
    <n v="34"/>
    <x v="1"/>
    <m/>
    <m/>
    <m/>
    <n v="0"/>
    <n v="0"/>
    <n v="0"/>
    <n v="0"/>
    <n v="0"/>
    <n v="0"/>
    <n v="0"/>
    <n v="0"/>
    <n v="0"/>
    <n v="0"/>
    <n v="0"/>
    <n v="0"/>
    <n v="0"/>
    <n v="0"/>
    <n v="0"/>
    <n v="0"/>
    <n v="0"/>
    <n v="0"/>
    <n v="0"/>
    <n v="0"/>
    <n v="0"/>
    <n v="0"/>
    <n v="0"/>
    <n v="0"/>
    <n v="0"/>
    <n v="0"/>
    <n v="0"/>
    <n v="0"/>
    <n v="0"/>
    <n v="0"/>
    <n v="0"/>
    <n v="0"/>
    <n v="0"/>
    <n v="0"/>
    <n v="0"/>
    <n v="0"/>
    <n v="0"/>
    <n v="0"/>
    <n v="0"/>
    <n v="0"/>
    <n v="0"/>
    <n v="0"/>
    <e v="#DIV/0!"/>
    <x v="0"/>
    <x v="1"/>
    <m/>
    <m/>
    <m/>
    <m/>
    <m/>
    <m/>
    <m/>
    <m/>
    <m/>
    <m/>
    <m/>
  </r>
  <r>
    <n v="35"/>
    <x v="1"/>
    <m/>
    <m/>
    <m/>
    <n v="0"/>
    <n v="0"/>
    <n v="0"/>
    <n v="0"/>
    <n v="0"/>
    <n v="0"/>
    <n v="0"/>
    <n v="0"/>
    <n v="0"/>
    <n v="0"/>
    <n v="0"/>
    <n v="0"/>
    <n v="0"/>
    <n v="0"/>
    <n v="0"/>
    <n v="0"/>
    <n v="0"/>
    <n v="0"/>
    <n v="0"/>
    <n v="0"/>
    <n v="0"/>
    <n v="0"/>
    <n v="0"/>
    <n v="0"/>
    <n v="0"/>
    <n v="0"/>
    <n v="0"/>
    <n v="0"/>
    <n v="0"/>
    <n v="0"/>
    <n v="0"/>
    <n v="0"/>
    <n v="0"/>
    <n v="0"/>
    <n v="0"/>
    <n v="0"/>
    <n v="0"/>
    <n v="0"/>
    <n v="0"/>
    <n v="0"/>
    <n v="0"/>
    <n v="0"/>
    <e v="#DIV/0!"/>
    <x v="0"/>
    <x v="1"/>
    <m/>
    <m/>
    <m/>
    <m/>
    <m/>
    <m/>
    <m/>
    <m/>
    <m/>
    <m/>
    <m/>
  </r>
  <r>
    <n v="36"/>
    <x v="1"/>
    <m/>
    <m/>
    <m/>
    <n v="0"/>
    <n v="0"/>
    <n v="0"/>
    <n v="0"/>
    <n v="0"/>
    <n v="0"/>
    <n v="0"/>
    <n v="0"/>
    <n v="0"/>
    <n v="0"/>
    <n v="0"/>
    <n v="0"/>
    <n v="0"/>
    <n v="0"/>
    <n v="0"/>
    <n v="0"/>
    <n v="0"/>
    <n v="0"/>
    <n v="0"/>
    <n v="0"/>
    <n v="0"/>
    <n v="0"/>
    <n v="0"/>
    <n v="0"/>
    <n v="0"/>
    <n v="0"/>
    <n v="0"/>
    <n v="0"/>
    <n v="0"/>
    <n v="0"/>
    <n v="0"/>
    <n v="0"/>
    <n v="0"/>
    <n v="0"/>
    <n v="0"/>
    <n v="0"/>
    <n v="0"/>
    <n v="0"/>
    <n v="0"/>
    <n v="0"/>
    <n v="0"/>
    <n v="0"/>
    <e v="#DIV/0!"/>
    <x v="0"/>
    <x v="1"/>
    <m/>
    <m/>
    <m/>
    <m/>
    <m/>
    <m/>
    <m/>
    <m/>
    <m/>
    <m/>
    <m/>
  </r>
  <r>
    <n v="37"/>
    <x v="1"/>
    <m/>
    <m/>
    <m/>
    <n v="0"/>
    <n v="0"/>
    <n v="0"/>
    <n v="0"/>
    <n v="0"/>
    <n v="0"/>
    <n v="0"/>
    <n v="0"/>
    <n v="0"/>
    <n v="0"/>
    <n v="0"/>
    <n v="0"/>
    <n v="0"/>
    <n v="0"/>
    <n v="0"/>
    <n v="0"/>
    <n v="0"/>
    <n v="0"/>
    <n v="0"/>
    <n v="0"/>
    <n v="0"/>
    <n v="0"/>
    <n v="0"/>
    <n v="0"/>
    <n v="0"/>
    <n v="0"/>
    <n v="0"/>
    <n v="0"/>
    <n v="0"/>
    <n v="0"/>
    <n v="0"/>
    <n v="0"/>
    <n v="0"/>
    <n v="0"/>
    <n v="0"/>
    <n v="0"/>
    <n v="0"/>
    <n v="0"/>
    <n v="0"/>
    <n v="0"/>
    <n v="0"/>
    <n v="0"/>
    <e v="#DIV/0!"/>
    <x v="0"/>
    <x v="1"/>
    <m/>
    <m/>
    <m/>
    <m/>
    <m/>
    <m/>
    <m/>
    <m/>
    <m/>
    <m/>
    <m/>
  </r>
  <r>
    <n v="37"/>
    <x v="1"/>
    <m/>
    <m/>
    <m/>
    <n v="0"/>
    <n v="0"/>
    <n v="0"/>
    <n v="0"/>
    <n v="0"/>
    <n v="0"/>
    <n v="0"/>
    <n v="0"/>
    <n v="0"/>
    <n v="0"/>
    <n v="0"/>
    <n v="0"/>
    <n v="0"/>
    <n v="0"/>
    <n v="0"/>
    <n v="0"/>
    <n v="0"/>
    <n v="0"/>
    <n v="0"/>
    <n v="0"/>
    <n v="0"/>
    <n v="0"/>
    <n v="0"/>
    <n v="0"/>
    <n v="0"/>
    <n v="0"/>
    <n v="0"/>
    <n v="0"/>
    <n v="0"/>
    <n v="0"/>
    <n v="0"/>
    <n v="0"/>
    <n v="0"/>
    <n v="0"/>
    <n v="0"/>
    <n v="0"/>
    <n v="0"/>
    <n v="0"/>
    <n v="0"/>
    <n v="0"/>
    <n v="0"/>
    <n v="0"/>
    <e v="#DIV/0!"/>
    <x v="0"/>
    <x v="1"/>
    <m/>
    <m/>
    <m/>
    <m/>
    <m/>
    <m/>
    <m/>
    <m/>
    <m/>
    <m/>
    <m/>
  </r>
  <r>
    <n v="37"/>
    <x v="1"/>
    <m/>
    <m/>
    <m/>
    <n v="0"/>
    <n v="0"/>
    <n v="0"/>
    <n v="0"/>
    <n v="0"/>
    <n v="0"/>
    <n v="0"/>
    <n v="0"/>
    <n v="0"/>
    <n v="0"/>
    <n v="0"/>
    <n v="0"/>
    <n v="0"/>
    <n v="0"/>
    <n v="0"/>
    <n v="0"/>
    <n v="0"/>
    <n v="0"/>
    <n v="0"/>
    <n v="0"/>
    <n v="0"/>
    <n v="0"/>
    <n v="0"/>
    <n v="0"/>
    <n v="0"/>
    <n v="0"/>
    <n v="0"/>
    <n v="0"/>
    <n v="0"/>
    <n v="0"/>
    <n v="0"/>
    <n v="0"/>
    <n v="0"/>
    <n v="0"/>
    <n v="0"/>
    <n v="0"/>
    <n v="0"/>
    <n v="0"/>
    <n v="0"/>
    <n v="0"/>
    <n v="0"/>
    <n v="0"/>
    <e v="#DIV/0!"/>
    <x v="0"/>
    <x v="1"/>
    <m/>
    <m/>
    <m/>
    <m/>
    <m/>
    <m/>
    <m/>
    <m/>
    <m/>
    <m/>
    <m/>
  </r>
  <r>
    <n v="37"/>
    <x v="1"/>
    <m/>
    <m/>
    <m/>
    <n v="0"/>
    <n v="0"/>
    <n v="0"/>
    <n v="0"/>
    <n v="0"/>
    <n v="0"/>
    <n v="0"/>
    <n v="0"/>
    <n v="0"/>
    <n v="0"/>
    <n v="0"/>
    <n v="0"/>
    <n v="0"/>
    <n v="0"/>
    <n v="0"/>
    <n v="0"/>
    <n v="0"/>
    <n v="0"/>
    <n v="0"/>
    <n v="0"/>
    <n v="0"/>
    <n v="0"/>
    <n v="0"/>
    <n v="0"/>
    <n v="0"/>
    <n v="0"/>
    <n v="0"/>
    <n v="0"/>
    <n v="0"/>
    <n v="0"/>
    <n v="0"/>
    <n v="0"/>
    <n v="0"/>
    <n v="0"/>
    <n v="0"/>
    <n v="0"/>
    <n v="0"/>
    <n v="0"/>
    <n v="0"/>
    <n v="0"/>
    <n v="0"/>
    <n v="0"/>
    <e v="#DIV/0!"/>
    <x v="0"/>
    <x v="1"/>
    <m/>
    <m/>
    <m/>
    <m/>
    <m/>
    <m/>
    <m/>
    <m/>
    <m/>
    <m/>
    <m/>
  </r>
  <r>
    <n v="37"/>
    <x v="1"/>
    <m/>
    <m/>
    <m/>
    <n v="0"/>
    <n v="0"/>
    <n v="0"/>
    <n v="0"/>
    <n v="0"/>
    <n v="0"/>
    <n v="0"/>
    <n v="0"/>
    <n v="0"/>
    <n v="0"/>
    <n v="0"/>
    <n v="0"/>
    <n v="0"/>
    <n v="0"/>
    <n v="0"/>
    <n v="0"/>
    <n v="0"/>
    <n v="0"/>
    <n v="0"/>
    <n v="0"/>
    <n v="0"/>
    <n v="0"/>
    <n v="0"/>
    <n v="0"/>
    <n v="0"/>
    <n v="0"/>
    <n v="0"/>
    <n v="0"/>
    <n v="0"/>
    <n v="0"/>
    <n v="0"/>
    <n v="0"/>
    <n v="0"/>
    <n v="0"/>
    <n v="0"/>
    <n v="0"/>
    <n v="0"/>
    <n v="0"/>
    <n v="0"/>
    <n v="0"/>
    <n v="0"/>
    <n v="0"/>
    <e v="#DIV/0!"/>
    <x v="0"/>
    <x v="1"/>
    <m/>
    <m/>
    <m/>
    <m/>
    <m/>
    <m/>
    <m/>
    <m/>
    <m/>
    <m/>
    <m/>
  </r>
  <r>
    <n v="37"/>
    <x v="1"/>
    <m/>
    <m/>
    <m/>
    <n v="0"/>
    <n v="0"/>
    <n v="0"/>
    <n v="0"/>
    <n v="0"/>
    <n v="0"/>
    <n v="0"/>
    <n v="0"/>
    <n v="0"/>
    <n v="0"/>
    <n v="0"/>
    <n v="0"/>
    <n v="0"/>
    <n v="0"/>
    <n v="0"/>
    <n v="0"/>
    <n v="0"/>
    <n v="0"/>
    <n v="0"/>
    <n v="0"/>
    <n v="0"/>
    <n v="0"/>
    <n v="0"/>
    <n v="0"/>
    <n v="0"/>
    <n v="0"/>
    <n v="0"/>
    <n v="0"/>
    <n v="0"/>
    <n v="0"/>
    <n v="0"/>
    <n v="0"/>
    <n v="0"/>
    <n v="0"/>
    <n v="0"/>
    <n v="0"/>
    <n v="0"/>
    <n v="0"/>
    <n v="0"/>
    <n v="0"/>
    <n v="0"/>
    <n v="0"/>
    <e v="#DIV/0!"/>
    <x v="0"/>
    <x v="1"/>
    <m/>
    <m/>
    <m/>
    <m/>
    <m/>
    <m/>
    <m/>
    <m/>
    <m/>
    <m/>
    <m/>
  </r>
  <r>
    <n v="37"/>
    <x v="1"/>
    <m/>
    <m/>
    <m/>
    <n v="0"/>
    <n v="0"/>
    <n v="0"/>
    <n v="0"/>
    <n v="0"/>
    <n v="0"/>
    <n v="0"/>
    <n v="0"/>
    <n v="0"/>
    <n v="0"/>
    <n v="0"/>
    <n v="0"/>
    <n v="0"/>
    <n v="0"/>
    <n v="0"/>
    <n v="0"/>
    <n v="0"/>
    <n v="0"/>
    <n v="0"/>
    <n v="0"/>
    <n v="0"/>
    <n v="0"/>
    <n v="0"/>
    <n v="0"/>
    <n v="0"/>
    <n v="0"/>
    <n v="0"/>
    <n v="0"/>
    <n v="0"/>
    <n v="0"/>
    <n v="0"/>
    <n v="0"/>
    <n v="0"/>
    <n v="0"/>
    <n v="0"/>
    <n v="0"/>
    <n v="0"/>
    <n v="0"/>
    <n v="0"/>
    <n v="0"/>
    <n v="0"/>
    <n v="0"/>
    <e v="#DIV/0!"/>
    <x v="0"/>
    <x v="1"/>
    <m/>
    <m/>
    <m/>
    <m/>
    <m/>
    <m/>
    <m/>
    <m/>
    <m/>
    <m/>
    <m/>
  </r>
  <r>
    <n v="37"/>
    <x v="1"/>
    <m/>
    <m/>
    <m/>
    <n v="0"/>
    <n v="0"/>
    <n v="0"/>
    <n v="0"/>
    <n v="0"/>
    <n v="0"/>
    <n v="0"/>
    <n v="0"/>
    <n v="0"/>
    <n v="0"/>
    <n v="0"/>
    <n v="0"/>
    <n v="0"/>
    <n v="0"/>
    <n v="0"/>
    <n v="0"/>
    <n v="0"/>
    <n v="0"/>
    <n v="0"/>
    <n v="0"/>
    <n v="0"/>
    <n v="0"/>
    <n v="0"/>
    <n v="0"/>
    <n v="0"/>
    <n v="0"/>
    <n v="0"/>
    <n v="0"/>
    <n v="0"/>
    <n v="0"/>
    <n v="0"/>
    <n v="0"/>
    <n v="0"/>
    <n v="0"/>
    <n v="0"/>
    <n v="0"/>
    <n v="0"/>
    <n v="0"/>
    <n v="0"/>
    <n v="0"/>
    <n v="0"/>
    <n v="0"/>
    <e v="#DIV/0!"/>
    <x v="0"/>
    <x v="1"/>
    <m/>
    <m/>
    <m/>
    <m/>
    <m/>
    <m/>
    <m/>
    <m/>
    <m/>
    <m/>
    <m/>
  </r>
  <r>
    <n v="37"/>
    <x v="1"/>
    <m/>
    <m/>
    <m/>
    <n v="0"/>
    <n v="0"/>
    <n v="0"/>
    <n v="0"/>
    <n v="0"/>
    <n v="0"/>
    <n v="0"/>
    <n v="0"/>
    <n v="0"/>
    <n v="0"/>
    <n v="0"/>
    <n v="0"/>
    <n v="0"/>
    <n v="0"/>
    <n v="0"/>
    <n v="0"/>
    <n v="0"/>
    <n v="0"/>
    <n v="0"/>
    <n v="0"/>
    <n v="0"/>
    <n v="0"/>
    <n v="0"/>
    <n v="0"/>
    <n v="0"/>
    <n v="0"/>
    <n v="0"/>
    <n v="0"/>
    <n v="0"/>
    <n v="0"/>
    <n v="0"/>
    <n v="0"/>
    <n v="0"/>
    <n v="0"/>
    <n v="0"/>
    <n v="0"/>
    <n v="0"/>
    <n v="0"/>
    <n v="0"/>
    <n v="0"/>
    <n v="0"/>
    <n v="0"/>
    <e v="#DIV/0!"/>
    <x v="0"/>
    <x v="1"/>
    <m/>
    <m/>
    <m/>
    <m/>
    <m/>
    <m/>
    <m/>
    <m/>
    <m/>
    <m/>
    <m/>
  </r>
  <r>
    <n v="37"/>
    <x v="1"/>
    <m/>
    <m/>
    <m/>
    <n v="0"/>
    <n v="0"/>
    <n v="0"/>
    <n v="0"/>
    <n v="0"/>
    <n v="0"/>
    <n v="0"/>
    <n v="0"/>
    <n v="0"/>
    <n v="0"/>
    <n v="0"/>
    <n v="0"/>
    <n v="0"/>
    <n v="0"/>
    <n v="0"/>
    <n v="0"/>
    <n v="0"/>
    <n v="0"/>
    <n v="0"/>
    <n v="0"/>
    <n v="0"/>
    <n v="0"/>
    <n v="0"/>
    <n v="0"/>
    <n v="0"/>
    <n v="0"/>
    <n v="0"/>
    <n v="0"/>
    <n v="0"/>
    <n v="0"/>
    <n v="0"/>
    <n v="0"/>
    <n v="0"/>
    <n v="0"/>
    <n v="0"/>
    <n v="0"/>
    <n v="0"/>
    <n v="0"/>
    <n v="0"/>
    <n v="0"/>
    <n v="0"/>
    <n v="0"/>
    <e v="#DIV/0!"/>
    <x v="0"/>
    <x v="1"/>
    <m/>
    <m/>
    <m/>
    <m/>
    <m/>
    <m/>
    <m/>
    <m/>
    <m/>
    <m/>
    <m/>
  </r>
  <r>
    <n v="37"/>
    <x v="1"/>
    <m/>
    <m/>
    <m/>
    <n v="0"/>
    <n v="0"/>
    <n v="0"/>
    <n v="0"/>
    <n v="0"/>
    <n v="0"/>
    <n v="0"/>
    <n v="0"/>
    <n v="0"/>
    <n v="0"/>
    <n v="0"/>
    <n v="0"/>
    <n v="0"/>
    <n v="0"/>
    <n v="0"/>
    <n v="0"/>
    <n v="0"/>
    <n v="0"/>
    <n v="0"/>
    <n v="0"/>
    <n v="0"/>
    <n v="0"/>
    <n v="0"/>
    <n v="0"/>
    <n v="0"/>
    <n v="0"/>
    <n v="0"/>
    <n v="0"/>
    <n v="0"/>
    <n v="0"/>
    <n v="0"/>
    <n v="0"/>
    <n v="0"/>
    <n v="0"/>
    <n v="0"/>
    <n v="0"/>
    <n v="0"/>
    <n v="0"/>
    <n v="0"/>
    <n v="0"/>
    <n v="0"/>
    <n v="0"/>
    <e v="#DIV/0!"/>
    <x v="0"/>
    <x v="1"/>
    <m/>
    <m/>
    <m/>
    <m/>
    <m/>
    <m/>
    <m/>
    <m/>
    <m/>
    <m/>
    <m/>
  </r>
  <r>
    <n v="37"/>
    <x v="1"/>
    <m/>
    <m/>
    <m/>
    <n v="0"/>
    <n v="0"/>
    <n v="0"/>
    <n v="0"/>
    <n v="0"/>
    <n v="0"/>
    <n v="0"/>
    <n v="0"/>
    <n v="0"/>
    <n v="0"/>
    <n v="0"/>
    <n v="0"/>
    <n v="0"/>
    <n v="0"/>
    <n v="0"/>
    <n v="0"/>
    <n v="0"/>
    <n v="0"/>
    <n v="0"/>
    <n v="0"/>
    <n v="0"/>
    <n v="0"/>
    <n v="0"/>
    <n v="0"/>
    <n v="0"/>
    <n v="0"/>
    <n v="0"/>
    <n v="0"/>
    <n v="0"/>
    <n v="0"/>
    <n v="0"/>
    <n v="0"/>
    <n v="0"/>
    <n v="0"/>
    <n v="0"/>
    <n v="0"/>
    <n v="0"/>
    <n v="0"/>
    <n v="0"/>
    <n v="0"/>
    <n v="0"/>
    <n v="0"/>
    <e v="#DIV/0!"/>
    <x v="0"/>
    <x v="1"/>
    <m/>
    <m/>
    <m/>
    <m/>
    <m/>
    <m/>
    <m/>
    <m/>
    <m/>
    <m/>
    <m/>
  </r>
  <r>
    <n v="37"/>
    <x v="1"/>
    <m/>
    <m/>
    <m/>
    <n v="0"/>
    <n v="0"/>
    <n v="0"/>
    <n v="0"/>
    <n v="0"/>
    <n v="0"/>
    <n v="0"/>
    <n v="0"/>
    <n v="0"/>
    <n v="0"/>
    <n v="0"/>
    <n v="0"/>
    <n v="0"/>
    <n v="0"/>
    <n v="0"/>
    <n v="0"/>
    <n v="0"/>
    <n v="0"/>
    <n v="0"/>
    <n v="0"/>
    <n v="0"/>
    <n v="0"/>
    <n v="0"/>
    <n v="0"/>
    <n v="0"/>
    <n v="0"/>
    <n v="0"/>
    <n v="0"/>
    <n v="0"/>
    <n v="0"/>
    <n v="0"/>
    <n v="0"/>
    <n v="0"/>
    <n v="0"/>
    <n v="0"/>
    <n v="0"/>
    <n v="0"/>
    <n v="0"/>
    <n v="0"/>
    <n v="0"/>
    <n v="0"/>
    <n v="0"/>
    <e v="#DIV/0!"/>
    <x v="0"/>
    <x v="1"/>
    <m/>
    <m/>
    <m/>
    <m/>
    <m/>
    <m/>
    <m/>
    <m/>
    <m/>
    <m/>
    <m/>
  </r>
  <r>
    <n v="50"/>
    <x v="1"/>
    <m/>
    <m/>
    <m/>
    <n v="0"/>
    <n v="0"/>
    <n v="0"/>
    <n v="0"/>
    <n v="0"/>
    <n v="0"/>
    <n v="0"/>
    <n v="0"/>
    <n v="0"/>
    <n v="0"/>
    <n v="0"/>
    <n v="0"/>
    <n v="0"/>
    <n v="0"/>
    <n v="0"/>
    <n v="0"/>
    <n v="0"/>
    <n v="0"/>
    <n v="0"/>
    <n v="0"/>
    <n v="0"/>
    <n v="0"/>
    <n v="0"/>
    <n v="0"/>
    <n v="0"/>
    <n v="0"/>
    <n v="0"/>
    <n v="0"/>
    <n v="0"/>
    <n v="0"/>
    <n v="0"/>
    <n v="0"/>
    <n v="0"/>
    <n v="0"/>
    <n v="0"/>
    <n v="0"/>
    <n v="0"/>
    <n v="0"/>
    <n v="0"/>
    <n v="0"/>
    <n v="0"/>
    <n v="0"/>
    <e v="#DIV/0!"/>
    <x v="0"/>
    <x v="1"/>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600-000000000000}" name="Tabla dinámica10" cacheId="0" dataOnRows="1" applyNumberFormats="0" applyBorderFormats="0" applyFontFormats="0" applyPatternFormats="0" applyAlignmentFormats="0" applyWidthHeightFormats="1" dataCaption="Datos" updatedVersion="6" minRefreshableVersion="3" showMemberPropertyTips="0" useAutoFormatting="1" itemPrintTitles="1" createdVersion="6" indent="0" compact="0" compactData="0" gridDropZones="1">
  <location ref="A152:D156" firstHeaderRow="1" firstDataRow="2" firstDataCol="1"/>
  <pivotFields count="61">
    <pivotField compact="0" outline="0" subtotalTop="0" showAll="0" includeNewItemsInFilter="1"/>
    <pivotField axis="axisCol" dataField="1" compact="0" outline="0" subtotalTop="0" showAll="0" includeNewItemsInFilter="1">
      <items count="6">
        <item x="1"/>
        <item m="1" x="4"/>
        <item m="1" x="2"/>
        <item m="1" x="3"/>
        <item x="0"/>
        <item t="default"/>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items count="4">
        <item x="0"/>
        <item x="1"/>
        <item x="2"/>
        <item t="default"/>
      </items>
    </pivotField>
    <pivotField axis="axisRow" compact="0" outline="0" subtotalTop="0" showAll="0" includeNewItemsInFilter="1">
      <items count="4">
        <item x="1"/>
        <item x="0"/>
        <item m="1" x="2"/>
        <item t="default"/>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s>
  <rowFields count="1">
    <field x="49"/>
  </rowFields>
  <rowItems count="3">
    <i>
      <x/>
    </i>
    <i>
      <x v="1"/>
    </i>
    <i t="grand">
      <x/>
    </i>
  </rowItems>
  <colFields count="1">
    <field x="1"/>
  </colFields>
  <colItems count="3">
    <i>
      <x/>
    </i>
    <i>
      <x v="4"/>
    </i>
    <i t="grand">
      <x/>
    </i>
  </colItems>
  <dataFields count="1">
    <dataField name="Cuenta de ÁREA" fld="1" subtotal="count" baseField="0" baseItem="0"/>
  </dataFields>
  <formats count="22">
    <format dxfId="26">
      <pivotArea type="origin" dataOnly="0" labelOnly="1" outline="0" fieldPosition="0"/>
    </format>
    <format dxfId="25">
      <pivotArea field="1" type="button" dataOnly="0" labelOnly="1" outline="0" axis="axisCol" fieldPosition="0"/>
    </format>
    <format dxfId="24">
      <pivotArea type="topRight" dataOnly="0" labelOnly="1" outline="0" fieldPosition="0"/>
    </format>
    <format dxfId="23">
      <pivotArea grandRow="1" outline="0" fieldPosition="0"/>
    </format>
    <format dxfId="22">
      <pivotArea dataOnly="0" labelOnly="1" grandRow="1" outline="0" fieldPosition="0"/>
    </format>
    <format dxfId="21">
      <pivotArea field="48" type="button" dataOnly="0" labelOnly="1" outline="0" fieldPosition="48"/>
    </format>
    <format dxfId="20">
      <pivotArea grandRow="1" outline="0" fieldPosition="0"/>
    </format>
    <format dxfId="19">
      <pivotArea dataOnly="0" labelOnly="1" grandRow="1" outline="0" fieldPosition="0"/>
    </format>
    <format dxfId="18">
      <pivotArea type="origin" dataOnly="0" labelOnly="1" outline="0" fieldPosition="0"/>
    </format>
    <format dxfId="17">
      <pivotArea field="49" type="button" dataOnly="0" labelOnly="1" outline="0" axis="axisRow" fieldPosition="0"/>
    </format>
    <format dxfId="16">
      <pivotArea field="1" type="button" dataOnly="0" labelOnly="1" outline="0" axis="axisCol" fieldPosition="0"/>
    </format>
    <format dxfId="15">
      <pivotArea type="topRight" dataOnly="0" labelOnly="1" outline="0" fieldPosition="0"/>
    </format>
    <format dxfId="14">
      <pivotArea dataOnly="0" labelOnly="1" outline="0" fieldPosition="0">
        <references count="1">
          <reference field="1" count="0"/>
        </references>
      </pivotArea>
    </format>
    <format dxfId="13">
      <pivotArea dataOnly="0" labelOnly="1" grandCol="1" outline="0" fieldPosition="0"/>
    </format>
    <format dxfId="12">
      <pivotArea grandRow="1" outline="0" fieldPosition="0"/>
    </format>
    <format dxfId="11">
      <pivotArea dataOnly="0" labelOnly="1" grandRow="1" outline="0" fieldPosition="0"/>
    </format>
    <format dxfId="10">
      <pivotArea type="origin" dataOnly="0" labelOnly="1" outline="0" fieldPosition="0"/>
    </format>
    <format dxfId="9">
      <pivotArea field="49" type="button" dataOnly="0" labelOnly="1" outline="0" axis="axisRow" fieldPosition="0"/>
    </format>
    <format dxfId="8">
      <pivotArea field="1" type="button" dataOnly="0" labelOnly="1" outline="0" axis="axisCol" fieldPosition="0"/>
    </format>
    <format dxfId="7">
      <pivotArea type="topRight" dataOnly="0" labelOnly="1" outline="0" fieldPosition="0"/>
    </format>
    <format dxfId="6">
      <pivotArea dataOnly="0" labelOnly="1" outline="0" fieldPosition="0">
        <references count="1">
          <reference field="1" count="0"/>
        </references>
      </pivotArea>
    </format>
    <format dxfId="5">
      <pivotArea dataOnly="0" labelOnly="1" grandCol="1" outline="0" fieldPosition="0"/>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600-000001000000}" name="Tabla dinámica11" cacheId="0" dataOnRows="1" applyNumberFormats="0" applyBorderFormats="0" applyFontFormats="0" applyPatternFormats="0" applyAlignmentFormats="0" applyWidthHeightFormats="1" dataCaption="ELEMENTO DE CONFORT" updatedVersion="6" minRefreshableVersion="3" showMemberPropertyTips="0" useAutoFormatting="1" itemPrintTitles="1" createdVersion="6" indent="0" compact="0" compactData="0" gridDropZones="1">
  <location ref="A169:D175" firstHeaderRow="1" firstDataRow="2" firstDataCol="1"/>
  <pivotFields count="61">
    <pivotField compact="0" outline="0" subtotalTop="0" showAll="0" includeNewItemsInFilter="1"/>
    <pivotField axis="axisCol" compact="0" outline="0" subtotalTop="0" showAll="0" includeNewItemsInFilter="1">
      <items count="6">
        <item x="1"/>
        <item m="1" x="4"/>
        <item m="1" x="2"/>
        <item m="1" x="3"/>
        <item x="0"/>
        <item t="default"/>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items count="4">
        <item x="0"/>
        <item x="1"/>
        <item x="2"/>
        <item t="default"/>
      </items>
    </pivotField>
    <pivotField compact="0" outline="0" subtotalTop="0" showAll="0" includeNewItemsInFilter="1">
      <items count="4">
        <item x="1"/>
        <item x="0"/>
        <item m="1" x="2"/>
        <item t="default"/>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2"/>
  </rowFields>
  <rowItems count="5">
    <i>
      <x/>
    </i>
    <i i="1">
      <x v="1"/>
    </i>
    <i i="2">
      <x v="2"/>
    </i>
    <i i="3">
      <x v="3"/>
    </i>
    <i i="4">
      <x v="4"/>
    </i>
  </rowItems>
  <colFields count="1">
    <field x="1"/>
  </colFields>
  <colItems count="3">
    <i>
      <x/>
    </i>
    <i>
      <x v="4"/>
    </i>
    <i t="grand">
      <x/>
    </i>
  </colItems>
  <dataFields count="5">
    <dataField name="Cuenta de APOYAPIES" fld="56" subtotal="count" baseField="0" baseItem="0"/>
    <dataField name="Cuenta de BASE PARA MONITOR CONVENCIONAL " fld="57" subtotal="count" baseField="0" baseItem="0"/>
    <dataField name="Cuenta de BASE PARA PORTÁTIL, TECLADO Y MOUSE EXTERNO" fld="58" subtotal="count" baseField="0" baseItem="0"/>
    <dataField name="Cuenta de REPOSICIÓN DE SILLA" fld="59" subtotal="count" baseField="0" baseItem="0"/>
    <dataField name="Cuenta de MOBILIARIO" fld="60" subtotal="count" baseField="0" baseItem="0"/>
  </dataFields>
  <formats count="23">
    <format dxfId="49">
      <pivotArea type="origin" dataOnly="0" labelOnly="1" outline="0" fieldPosition="0"/>
    </format>
    <format dxfId="48">
      <pivotArea field="1" type="button" dataOnly="0" labelOnly="1" outline="0" axis="axisCol" fieldPosition="0"/>
    </format>
    <format dxfId="47">
      <pivotArea type="topRight" dataOnly="0" labelOnly="1" outline="0" fieldPosition="0"/>
    </format>
    <format dxfId="46">
      <pivotArea grandRow="1" outline="0" fieldPosition="0"/>
    </format>
    <format dxfId="45">
      <pivotArea dataOnly="0" labelOnly="1" grandRow="1" outline="0" fieldPosition="0"/>
    </format>
    <format dxfId="44">
      <pivotArea field="48" type="button" dataOnly="0" labelOnly="1" outline="0" fieldPosition="48"/>
    </format>
    <format dxfId="43">
      <pivotArea grandRow="1" outline="0" fieldPosition="0"/>
    </format>
    <format dxfId="42">
      <pivotArea dataOnly="0" labelOnly="1" grandRow="1" outline="0" fieldPosition="0"/>
    </format>
    <format dxfId="41">
      <pivotArea field="49" type="button" dataOnly="0" labelOnly="1" outline="0" fieldPosition="49"/>
    </format>
    <format dxfId="40">
      <pivotArea grandRow="1" outline="0" fieldPosition="0"/>
    </format>
    <format dxfId="39">
      <pivotArea dataOnly="0" labelOnly="1" grandRow="1" outline="0" fieldPosition="0"/>
    </format>
    <format dxfId="38">
      <pivotArea type="origin" dataOnly="0" labelOnly="1" outline="0" fieldPosition="0"/>
    </format>
    <format dxfId="37">
      <pivotArea field="49" type="button" dataOnly="0" labelOnly="1" outline="0" fieldPosition="49"/>
    </format>
    <format dxfId="36">
      <pivotArea field="1" type="button" dataOnly="0" labelOnly="1" outline="0" axis="axisCol" fieldPosition="0"/>
    </format>
    <format dxfId="35">
      <pivotArea type="topRight" dataOnly="0" labelOnly="1" outline="0" fieldPosition="0"/>
    </format>
    <format dxfId="34">
      <pivotArea dataOnly="0" labelOnly="1" outline="0" fieldPosition="0">
        <references count="1">
          <reference field="1" count="0"/>
        </references>
      </pivotArea>
    </format>
    <format dxfId="33">
      <pivotArea dataOnly="0" labelOnly="1" grandCol="1" outline="0" fieldPosition="0"/>
    </format>
    <format dxfId="32">
      <pivotArea type="origin" dataOnly="0" labelOnly="1" outline="0" fieldPosition="0"/>
    </format>
    <format dxfId="31">
      <pivotArea field="-2" type="button" dataOnly="0" labelOnly="1" outline="0" axis="axisRow" fieldPosition="0"/>
    </format>
    <format dxfId="30">
      <pivotArea field="1" type="button" dataOnly="0" labelOnly="1" outline="0" axis="axisCol" fieldPosition="0"/>
    </format>
    <format dxfId="29">
      <pivotArea type="topRight" dataOnly="0" labelOnly="1" outline="0" fieldPosition="0"/>
    </format>
    <format dxfId="28">
      <pivotArea dataOnly="0" labelOnly="1" outline="0" fieldPosition="0">
        <references count="1">
          <reference field="1" count="0"/>
        </references>
      </pivotArea>
    </format>
    <format dxfId="27">
      <pivotArea dataOnly="0" labelOnly="1" grandCol="1" outline="0" fieldPosition="0"/>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600-000002000000}" name="Tabla dinámica6" cacheId="0" dataOnRows="1" applyNumberFormats="0" applyBorderFormats="0" applyFontFormats="0" applyPatternFormats="0" applyAlignmentFormats="0" applyWidthHeightFormats="1" dataCaption="Datos" updatedVersion="6" minRefreshableVersion="3" showMemberPropertyTips="0" useAutoFormatting="1" itemPrintTitles="1" createdVersion="6" indent="0" compact="0" compactData="0" gridDropZones="1">
  <location ref="A6:C12" firstHeaderRow="1" firstDataRow="1" firstDataCol="2"/>
  <pivotFields count="61">
    <pivotField compact="0" outline="0" subtotalTop="0" showAll="0" includeNewItemsInFilter="1"/>
    <pivotField axis="axisRow" compact="0" outline="0" subtotalTop="0" showAll="0" includeNewItemsInFilter="1">
      <items count="6">
        <item x="1"/>
        <item m="1" x="4"/>
        <item m="1" x="2"/>
        <item m="1" x="3"/>
        <item x="0"/>
        <item t="default"/>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dataField="1"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s>
  <rowFields count="2">
    <field x="-2"/>
    <field x="1"/>
  </rowFields>
  <rowItems count="6">
    <i>
      <x/>
      <x/>
    </i>
    <i r="1">
      <x v="4"/>
    </i>
    <i i="1">
      <x v="1"/>
      <x/>
    </i>
    <i r="1" i="1">
      <x v="4"/>
    </i>
    <i t="grand">
      <x/>
    </i>
    <i t="grand" i="1">
      <x/>
    </i>
  </rowItems>
  <colItems count="1">
    <i/>
  </colItems>
  <dataFields count="2">
    <dataField name="Suma de TOTAL DE CONDICIONES SUBESTÁNDAR ENCONTRADAS" fld="45" baseField="0" baseItem="0"/>
    <dataField name="Suma de TOTAL DE CONDICIONES SUBESTÁNDAR CORREGIDAS" fld="46" baseField="0" baseItem="0"/>
  </dataFields>
  <formats count="12">
    <format dxfId="61">
      <pivotArea grandRow="1" outline="0" fieldPosition="0"/>
    </format>
    <format dxfId="60">
      <pivotArea dataOnly="0" labelOnly="1" grandRow="1" outline="0" fieldPosition="0"/>
    </format>
    <format dxfId="59">
      <pivotArea grandRow="1" outline="0" fieldPosition="0"/>
    </format>
    <format dxfId="58">
      <pivotArea dataOnly="0" labelOnly="1" grandRow="1" outline="0" fieldPosition="0"/>
    </format>
    <format dxfId="57">
      <pivotArea type="origin" dataOnly="0" labelOnly="1" outline="0" fieldPosition="0"/>
    </format>
    <format dxfId="56">
      <pivotArea field="1" type="button" dataOnly="0" labelOnly="1" outline="0" axis="axisRow" fieldPosition="1"/>
    </format>
    <format dxfId="55">
      <pivotArea type="topRight" dataOnly="0" labelOnly="1" outline="0" fieldPosition="0"/>
    </format>
    <format dxfId="54">
      <pivotArea type="origin" dataOnly="0" labelOnly="1" outline="0" fieldPosition="0"/>
    </format>
    <format dxfId="53">
      <pivotArea field="1" type="button" dataOnly="0" labelOnly="1" outline="0" axis="axisRow" fieldPosition="1"/>
    </format>
    <format dxfId="52">
      <pivotArea type="topRight" dataOnly="0" labelOnly="1" outline="0" fieldPosition="0"/>
    </format>
    <format dxfId="51">
      <pivotArea grandRow="1" outline="0" fieldPosition="0"/>
    </format>
    <format dxfId="50">
      <pivotArea dataOnly="0" labelOnly="1" grandRow="1" outline="0" fieldPosition="0"/>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600-000003000000}" name="Tabla dinámica8" cacheId="0" dataOnRows="1" applyNumberFormats="0" applyBorderFormats="0" applyFontFormats="0" applyPatternFormats="0" applyAlignmentFormats="0" applyWidthHeightFormats="1" dataCaption="CONDICIONES SUBESTÁNDAR " updatedVersion="6" minRefreshableVersion="3" showMemberPropertyTips="0" useAutoFormatting="1" itemPrintTitles="1" createdVersion="6" indent="0" compact="0" compactData="0" gridDropZones="1">
  <location ref="A63:D66" firstHeaderRow="1" firstDataRow="2" firstDataCol="1"/>
  <pivotFields count="61">
    <pivotField compact="0" outline="0" subtotalTop="0" showAll="0" includeNewItemsInFilter="1"/>
    <pivotField axis="axisCol" compact="0" outline="0" subtotalTop="0" showAll="0" includeNewItemsInFilter="1">
      <items count="6">
        <item x="1"/>
        <item m="1" x="4"/>
        <item m="1" x="2"/>
        <item m="1" x="3"/>
        <item x="0"/>
        <item t="default"/>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dataField="1"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s>
  <rowFields count="1">
    <field x="-2"/>
  </rowFields>
  <rowItems count="2">
    <i>
      <x/>
    </i>
    <i i="1">
      <x v="1"/>
    </i>
  </rowItems>
  <colFields count="1">
    <field x="1"/>
  </colFields>
  <colItems count="3">
    <i>
      <x/>
    </i>
    <i>
      <x v="4"/>
    </i>
    <i t="grand">
      <x/>
    </i>
  </colItems>
  <dataFields count="2">
    <dataField name="Suma de TOTAL DE CONDICIONES SUBESTÁNDAR ENCONTRADAS" fld="45" baseField="0" baseItem="0"/>
    <dataField name="Suma de TOTAL DE CONDICIONES SUBESTÁNDAR CORREGIDAS" fld="46" baseField="0" baseItem="0"/>
  </dataFields>
  <formats count="18">
    <format dxfId="79">
      <pivotArea type="origin" dataOnly="0" labelOnly="1" outline="0" fieldPosition="0"/>
    </format>
    <format dxfId="78">
      <pivotArea field="-2" type="button" dataOnly="0" labelOnly="1" outline="0" axis="axisRow" fieldPosition="0"/>
    </format>
    <format dxfId="77">
      <pivotArea field="1" type="button" dataOnly="0" labelOnly="1" outline="0" axis="axisCol" fieldPosition="0"/>
    </format>
    <format dxfId="76">
      <pivotArea type="topRight" dataOnly="0" labelOnly="1" outline="0" fieldPosition="0"/>
    </format>
    <format dxfId="75">
      <pivotArea dataOnly="0" labelOnly="1" outline="0" fieldPosition="0">
        <references count="1">
          <reference field="1" count="0"/>
        </references>
      </pivotArea>
    </format>
    <format dxfId="74">
      <pivotArea dataOnly="0" labelOnly="1" grandCol="1" outline="0" fieldPosition="0"/>
    </format>
    <format dxfId="73">
      <pivotArea type="origin" dataOnly="0" labelOnly="1" outline="0" fieldPosition="0"/>
    </format>
    <format dxfId="72">
      <pivotArea field="-2" type="button" dataOnly="0" labelOnly="1" outline="0" axis="axisRow" fieldPosition="0"/>
    </format>
    <format dxfId="71">
      <pivotArea field="1" type="button" dataOnly="0" labelOnly="1" outline="0" axis="axisCol" fieldPosition="0"/>
    </format>
    <format dxfId="70">
      <pivotArea type="topRight" dataOnly="0" labelOnly="1" outline="0" fieldPosition="0"/>
    </format>
    <format dxfId="69">
      <pivotArea dataOnly="0" labelOnly="1" outline="0" fieldPosition="0">
        <references count="1">
          <reference field="1" count="0"/>
        </references>
      </pivotArea>
    </format>
    <format dxfId="68">
      <pivotArea dataOnly="0" labelOnly="1" grandCol="1" outline="0" fieldPosition="0"/>
    </format>
    <format dxfId="67">
      <pivotArea type="origin" dataOnly="0" labelOnly="1" outline="0" fieldPosition="0"/>
    </format>
    <format dxfId="66">
      <pivotArea field="-2" type="button" dataOnly="0" labelOnly="1" outline="0" axis="axisRow" fieldPosition="0"/>
    </format>
    <format dxfId="65">
      <pivotArea field="1" type="button" dataOnly="0" labelOnly="1" outline="0" axis="axisCol" fieldPosition="0"/>
    </format>
    <format dxfId="64">
      <pivotArea type="topRight" dataOnly="0" labelOnly="1" outline="0" fieldPosition="0"/>
    </format>
    <format dxfId="63">
      <pivotArea dataOnly="0" labelOnly="1" outline="0" fieldPosition="0">
        <references count="1">
          <reference field="1" count="0"/>
        </references>
      </pivotArea>
    </format>
    <format dxfId="62">
      <pivotArea dataOnly="0" labelOnly="1" grandCol="1" outline="0" fieldPosition="0"/>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600-000004000000}" name="Tabla dinámica9" cacheId="0" dataOnRows="1" applyNumberFormats="0" applyBorderFormats="0" applyFontFormats="0" applyPatternFormats="0" applyAlignmentFormats="0" applyWidthHeightFormats="1" dataCaption="Datos" updatedVersion="6" minRefreshableVersion="3" showMemberPropertyTips="0" useAutoFormatting="1" itemPrintTitles="1" createdVersion="6" indent="0" compact="0" compactData="0" gridDropZones="1">
  <location ref="A135:D140" firstHeaderRow="1" firstDataRow="2" firstDataCol="1"/>
  <pivotFields count="61">
    <pivotField compact="0" outline="0" subtotalTop="0" showAll="0" includeNewItemsInFilter="1"/>
    <pivotField axis="axisCol" dataField="1" compact="0" outline="0" subtotalTop="0" showAll="0" includeNewItemsInFilter="1">
      <items count="6">
        <item x="1"/>
        <item m="1" x="4"/>
        <item m="1" x="2"/>
        <item m="1" x="3"/>
        <item x="0"/>
        <item t="default"/>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axis="axisRow" compact="0" outline="0" subtotalTop="0" showAll="0" includeNewItemsInFilter="1">
      <items count="4">
        <item x="0"/>
        <item x="1"/>
        <item x="2"/>
        <item t="default"/>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s>
  <rowFields count="1">
    <field x="48"/>
  </rowFields>
  <rowItems count="4">
    <i>
      <x/>
    </i>
    <i>
      <x v="1"/>
    </i>
    <i>
      <x v="2"/>
    </i>
    <i t="grand">
      <x/>
    </i>
  </rowItems>
  <colFields count="1">
    <field x="1"/>
  </colFields>
  <colItems count="3">
    <i>
      <x/>
    </i>
    <i>
      <x v="4"/>
    </i>
    <i t="grand">
      <x/>
    </i>
  </colItems>
  <dataFields count="1">
    <dataField name="Cuenta de ÁREA" fld="1" subtotal="count" baseField="0" baseItem="0"/>
  </dataFields>
  <formats count="18">
    <format dxfId="97">
      <pivotArea type="origin" dataOnly="0" labelOnly="1" outline="0" fieldPosition="0"/>
    </format>
    <format dxfId="96">
      <pivotArea field="1" type="button" dataOnly="0" labelOnly="1" outline="0" axis="axisCol" fieldPosition="0"/>
    </format>
    <format dxfId="95">
      <pivotArea type="topRight" dataOnly="0" labelOnly="1" outline="0" fieldPosition="0"/>
    </format>
    <format dxfId="94">
      <pivotArea grandRow="1" outline="0" fieldPosition="0"/>
    </format>
    <format dxfId="93">
      <pivotArea dataOnly="0" labelOnly="1" grandRow="1" outline="0" fieldPosition="0"/>
    </format>
    <format dxfId="92">
      <pivotArea type="origin" dataOnly="0" labelOnly="1" outline="0" fieldPosition="0"/>
    </format>
    <format dxfId="91">
      <pivotArea field="1" type="button" dataOnly="0" labelOnly="1" outline="0" axis="axisCol" fieldPosition="0"/>
    </format>
    <format dxfId="90">
      <pivotArea type="topRight" dataOnly="0" labelOnly="1" outline="0" fieldPosition="0"/>
    </format>
    <format dxfId="89">
      <pivotArea type="origin" dataOnly="0" labelOnly="1" outline="0" fieldPosition="0"/>
    </format>
    <format dxfId="88">
      <pivotArea field="48" type="button" dataOnly="0" labelOnly="1" outline="0" axis="axisRow" fieldPosition="0"/>
    </format>
    <format dxfId="87">
      <pivotArea field="1" type="button" dataOnly="0" labelOnly="1" outline="0" axis="axisCol" fieldPosition="0"/>
    </format>
    <format dxfId="86">
      <pivotArea type="topRight" dataOnly="0" labelOnly="1" outline="0" fieldPosition="0"/>
    </format>
    <format dxfId="85">
      <pivotArea dataOnly="0" labelOnly="1" outline="0" fieldPosition="0">
        <references count="1">
          <reference field="1" count="0"/>
        </references>
      </pivotArea>
    </format>
    <format dxfId="84">
      <pivotArea dataOnly="0" labelOnly="1" grandCol="1" outline="0" fieldPosition="0"/>
    </format>
    <format dxfId="83">
      <pivotArea grandRow="1" outline="0" fieldPosition="0"/>
    </format>
    <format dxfId="82">
      <pivotArea dataOnly="0" labelOnly="1" grandRow="1" outline="0" fieldPosition="0"/>
    </format>
    <format dxfId="81">
      <pivotArea grandRow="1" outline="0" fieldPosition="0"/>
    </format>
    <format dxfId="80">
      <pivotArea dataOnly="0" labelOnly="1" grandRow="1" outline="0" fieldPosition="0"/>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observatoriorh.com/salud-laboral/35960.html" TargetMode="External"/></Relationships>
</file>

<file path=xl/worksheets/_rels/sheet7.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rinterSettings" Target="../printerSettings/printerSettings5.bin"/><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4"/>
  <sheetViews>
    <sheetView topLeftCell="A13" zoomScale="85" workbookViewId="0">
      <selection activeCell="B17" sqref="B17:C17"/>
    </sheetView>
  </sheetViews>
  <sheetFormatPr baseColWidth="10" defaultColWidth="11.42578125" defaultRowHeight="12.75" x14ac:dyDescent="0.2"/>
  <cols>
    <col min="1" max="1" width="30.42578125" customWidth="1"/>
    <col min="2" max="2" width="56.140625" customWidth="1"/>
    <col min="3" max="3" width="37.42578125" customWidth="1"/>
  </cols>
  <sheetData>
    <row r="1" spans="1:3" ht="36" customHeight="1" x14ac:dyDescent="0.2">
      <c r="A1" s="131" t="s">
        <v>0</v>
      </c>
      <c r="B1" s="131"/>
      <c r="C1" s="131"/>
    </row>
    <row r="2" spans="1:3" x14ac:dyDescent="0.2">
      <c r="A2" s="36"/>
      <c r="B2" s="37"/>
      <c r="C2" s="38"/>
    </row>
    <row r="3" spans="1:3" ht="21.75" customHeight="1" x14ac:dyDescent="0.2">
      <c r="A3" s="39"/>
      <c r="B3" s="34"/>
      <c r="C3" s="40"/>
    </row>
    <row r="4" spans="1:3" ht="69" customHeight="1" x14ac:dyDescent="0.2">
      <c r="A4" s="39"/>
      <c r="B4" s="34"/>
      <c r="C4" s="40"/>
    </row>
    <row r="5" spans="1:3" ht="48" customHeight="1" x14ac:dyDescent="0.2">
      <c r="A5" s="39"/>
      <c r="B5" s="34"/>
      <c r="C5" s="40"/>
    </row>
    <row r="6" spans="1:3" ht="63.75" customHeight="1" x14ac:dyDescent="0.2">
      <c r="A6" s="41"/>
      <c r="B6" s="42"/>
      <c r="C6" s="43"/>
    </row>
    <row r="7" spans="1:3" ht="27" customHeight="1" x14ac:dyDescent="0.2">
      <c r="A7" s="15" t="s">
        <v>1</v>
      </c>
      <c r="B7" s="133" t="s">
        <v>2</v>
      </c>
      <c r="C7" s="133"/>
    </row>
    <row r="8" spans="1:3" ht="57.75" customHeight="1" x14ac:dyDescent="0.2">
      <c r="A8" s="15" t="s">
        <v>3</v>
      </c>
      <c r="B8" s="132" t="s">
        <v>4</v>
      </c>
      <c r="C8" s="132"/>
    </row>
    <row r="9" spans="1:3" ht="29.25" customHeight="1" x14ac:dyDescent="0.2">
      <c r="A9" s="15" t="s">
        <v>5</v>
      </c>
      <c r="B9" s="132" t="s">
        <v>6</v>
      </c>
      <c r="C9" s="132"/>
    </row>
    <row r="10" spans="1:3" ht="29.25" customHeight="1" x14ac:dyDescent="0.2">
      <c r="A10" s="15" t="s">
        <v>7</v>
      </c>
      <c r="B10" s="132" t="s">
        <v>8</v>
      </c>
      <c r="C10" s="132"/>
    </row>
    <row r="11" spans="1:3" ht="24.75" customHeight="1" x14ac:dyDescent="0.2">
      <c r="A11" s="15" t="s">
        <v>9</v>
      </c>
      <c r="B11" s="132" t="s">
        <v>10</v>
      </c>
      <c r="C11" s="132"/>
    </row>
    <row r="12" spans="1:3" ht="27" customHeight="1" x14ac:dyDescent="0.2">
      <c r="A12" s="15" t="s">
        <v>11</v>
      </c>
      <c r="B12" s="132" t="s">
        <v>12</v>
      </c>
      <c r="C12" s="132"/>
    </row>
    <row r="13" spans="1:3" ht="46.5" customHeight="1" x14ac:dyDescent="0.2">
      <c r="A13" s="15" t="s">
        <v>13</v>
      </c>
      <c r="B13" s="132" t="s">
        <v>14</v>
      </c>
      <c r="C13" s="132"/>
    </row>
    <row r="14" spans="1:3" ht="42" customHeight="1" x14ac:dyDescent="0.2">
      <c r="A14" s="15" t="s">
        <v>15</v>
      </c>
      <c r="B14" s="132" t="s">
        <v>16</v>
      </c>
      <c r="C14" s="132"/>
    </row>
    <row r="15" spans="1:3" ht="27" customHeight="1" x14ac:dyDescent="0.2">
      <c r="A15" s="15" t="s">
        <v>17</v>
      </c>
      <c r="B15" s="132" t="s">
        <v>18</v>
      </c>
      <c r="C15" s="132"/>
    </row>
    <row r="16" spans="1:3" ht="25.5" customHeight="1" x14ac:dyDescent="0.2">
      <c r="A16" s="15" t="s">
        <v>19</v>
      </c>
      <c r="B16" s="132" t="s">
        <v>20</v>
      </c>
      <c r="C16" s="132"/>
    </row>
    <row r="17" spans="1:3" ht="29.25" customHeight="1" x14ac:dyDescent="0.2">
      <c r="A17" s="15" t="s">
        <v>21</v>
      </c>
      <c r="B17" s="132" t="s">
        <v>22</v>
      </c>
      <c r="C17" s="132"/>
    </row>
    <row r="18" spans="1:3" x14ac:dyDescent="0.2">
      <c r="A18" s="15" t="s">
        <v>23</v>
      </c>
      <c r="B18" s="132" t="s">
        <v>24</v>
      </c>
      <c r="C18" s="132"/>
    </row>
    <row r="19" spans="1:3" ht="24" customHeight="1" x14ac:dyDescent="0.2">
      <c r="A19" s="15" t="s">
        <v>25</v>
      </c>
      <c r="B19" s="132" t="s">
        <v>26</v>
      </c>
      <c r="C19" s="132"/>
    </row>
    <row r="20" spans="1:3" ht="37.5" customHeight="1" x14ac:dyDescent="0.2">
      <c r="A20" s="15" t="s">
        <v>27</v>
      </c>
      <c r="B20" s="132" t="s">
        <v>28</v>
      </c>
      <c r="C20" s="132"/>
    </row>
    <row r="21" spans="1:3" ht="33.75" customHeight="1" x14ac:dyDescent="0.2">
      <c r="A21" s="15" t="s">
        <v>29</v>
      </c>
      <c r="B21" s="132" t="s">
        <v>30</v>
      </c>
      <c r="C21" s="132"/>
    </row>
    <row r="22" spans="1:3" ht="39.75" customHeight="1" x14ac:dyDescent="0.2">
      <c r="A22" s="15" t="s">
        <v>31</v>
      </c>
      <c r="B22" s="132" t="s">
        <v>32</v>
      </c>
      <c r="C22" s="132"/>
    </row>
    <row r="23" spans="1:3" ht="30.75" customHeight="1" x14ac:dyDescent="0.2">
      <c r="A23" s="15" t="s">
        <v>33</v>
      </c>
      <c r="B23" s="132" t="s">
        <v>34</v>
      </c>
      <c r="C23" s="132"/>
    </row>
    <row r="24" spans="1:3" ht="12.75" customHeight="1" x14ac:dyDescent="0.2">
      <c r="A24" s="33"/>
      <c r="B24" s="33"/>
      <c r="C24" s="31"/>
    </row>
    <row r="25" spans="1:3" ht="50.25" customHeight="1" x14ac:dyDescent="0.2">
      <c r="A25" s="33"/>
      <c r="B25" s="33"/>
      <c r="C25" s="31"/>
    </row>
    <row r="26" spans="1:3" ht="12.75" customHeight="1" x14ac:dyDescent="0.2">
      <c r="A26" s="33"/>
      <c r="B26" s="33"/>
      <c r="C26" s="31"/>
    </row>
    <row r="27" spans="1:3" ht="24.75" customHeight="1" x14ac:dyDescent="0.2">
      <c r="A27" s="33"/>
      <c r="B27" s="33"/>
      <c r="C27" s="31"/>
    </row>
    <row r="28" spans="1:3" x14ac:dyDescent="0.2">
      <c r="A28" s="33"/>
      <c r="B28" s="33"/>
      <c r="C28" s="31"/>
    </row>
    <row r="29" spans="1:3" x14ac:dyDescent="0.2">
      <c r="A29" s="33"/>
      <c r="B29" s="33"/>
      <c r="C29" s="31"/>
    </row>
    <row r="30" spans="1:3" ht="75.75" customHeight="1" x14ac:dyDescent="0.2">
      <c r="A30" s="33"/>
      <c r="B30" s="33"/>
      <c r="C30" s="31"/>
    </row>
    <row r="31" spans="1:3" x14ac:dyDescent="0.2">
      <c r="A31" s="33"/>
      <c r="B31" s="33"/>
      <c r="C31" s="31"/>
    </row>
    <row r="32" spans="1:3" ht="12.75" customHeight="1" x14ac:dyDescent="0.2">
      <c r="A32" s="33"/>
      <c r="B32" s="33"/>
      <c r="C32" s="31"/>
    </row>
    <row r="33" spans="1:3" ht="50.25" customHeight="1" x14ac:dyDescent="0.2">
      <c r="A33" s="33"/>
      <c r="B33" s="33"/>
      <c r="C33" s="31"/>
    </row>
    <row r="34" spans="1:3" ht="12.75" customHeight="1" x14ac:dyDescent="0.2">
      <c r="A34" s="33"/>
      <c r="B34" s="33"/>
      <c r="C34" s="31"/>
    </row>
    <row r="35" spans="1:3" ht="63" customHeight="1" x14ac:dyDescent="0.2">
      <c r="A35" s="33"/>
      <c r="B35" s="33"/>
      <c r="C35" s="31"/>
    </row>
    <row r="36" spans="1:3" ht="12.75" customHeight="1" x14ac:dyDescent="0.2">
      <c r="A36" s="33"/>
      <c r="B36" s="33"/>
      <c r="C36" s="31"/>
    </row>
    <row r="37" spans="1:3" ht="63" customHeight="1" x14ac:dyDescent="0.2">
      <c r="A37" s="33"/>
      <c r="B37" s="33"/>
      <c r="C37" s="31"/>
    </row>
    <row r="38" spans="1:3" x14ac:dyDescent="0.2">
      <c r="A38" s="33"/>
      <c r="B38" s="33"/>
      <c r="C38" s="31"/>
    </row>
    <row r="39" spans="1:3" ht="12.75" customHeight="1" x14ac:dyDescent="0.2">
      <c r="A39" s="33"/>
      <c r="B39" s="33"/>
      <c r="C39" s="31"/>
    </row>
    <row r="40" spans="1:3" x14ac:dyDescent="0.2">
      <c r="A40" s="33"/>
      <c r="B40" s="33"/>
      <c r="C40" s="31"/>
    </row>
    <row r="41" spans="1:3" ht="101.25" customHeight="1" x14ac:dyDescent="0.2">
      <c r="A41" s="33"/>
      <c r="B41" s="33"/>
      <c r="C41" s="31"/>
    </row>
    <row r="42" spans="1:3" x14ac:dyDescent="0.2">
      <c r="A42" s="33"/>
      <c r="B42" s="33"/>
      <c r="C42" s="31"/>
    </row>
    <row r="43" spans="1:3" ht="126.75" customHeight="1" x14ac:dyDescent="0.2">
      <c r="A43" s="33"/>
      <c r="B43" s="33"/>
      <c r="C43" s="31"/>
    </row>
    <row r="44" spans="1:3" x14ac:dyDescent="0.2">
      <c r="A44" s="33"/>
      <c r="B44" s="33"/>
      <c r="C44" s="31"/>
    </row>
    <row r="45" spans="1:3" ht="75.75" customHeight="1" x14ac:dyDescent="0.2">
      <c r="C45" s="31"/>
    </row>
    <row r="46" spans="1:3" x14ac:dyDescent="0.2">
      <c r="C46" s="31"/>
    </row>
    <row r="47" spans="1:3" ht="75.75" customHeight="1" x14ac:dyDescent="0.2"/>
    <row r="49" spans="3:3" ht="12.75" customHeight="1" x14ac:dyDescent="0.2"/>
    <row r="50" spans="3:3" ht="88.5" customHeight="1" x14ac:dyDescent="0.2"/>
    <row r="52" spans="3:3" ht="101.25" customHeight="1" x14ac:dyDescent="0.2"/>
    <row r="54" spans="3:3" ht="75.75" customHeight="1" x14ac:dyDescent="0.2"/>
    <row r="56" spans="3:3" ht="50.25" customHeight="1" x14ac:dyDescent="0.2"/>
    <row r="58" spans="3:3" ht="63" customHeight="1" x14ac:dyDescent="0.2"/>
    <row r="60" spans="3:3" ht="101.25" customHeight="1" x14ac:dyDescent="0.2"/>
    <row r="63" spans="3:3" ht="114" customHeight="1" x14ac:dyDescent="0.2"/>
    <row r="64" spans="3:3" x14ac:dyDescent="0.2">
      <c r="C64" s="31"/>
    </row>
  </sheetData>
  <mergeCells count="18">
    <mergeCell ref="B13:C13"/>
    <mergeCell ref="B14:C14"/>
    <mergeCell ref="B12:C12"/>
    <mergeCell ref="B20:C20"/>
    <mergeCell ref="B23:C23"/>
    <mergeCell ref="B15:C15"/>
    <mergeCell ref="B16:C16"/>
    <mergeCell ref="B17:C17"/>
    <mergeCell ref="B18:C18"/>
    <mergeCell ref="B19:C19"/>
    <mergeCell ref="B21:C21"/>
    <mergeCell ref="B22:C22"/>
    <mergeCell ref="A1:C1"/>
    <mergeCell ref="B9:C9"/>
    <mergeCell ref="B10:C10"/>
    <mergeCell ref="B11:C11"/>
    <mergeCell ref="B7:C7"/>
    <mergeCell ref="B8:C8"/>
  </mergeCells>
  <phoneticPr fontId="19"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2"/>
  <sheetViews>
    <sheetView zoomScale="80" zoomScaleNormal="80" workbookViewId="0"/>
  </sheetViews>
  <sheetFormatPr baseColWidth="10" defaultColWidth="11.42578125" defaultRowHeight="12.75" x14ac:dyDescent="0.2"/>
  <cols>
    <col min="1" max="1" width="28.42578125" customWidth="1"/>
    <col min="2" max="2" width="70.7109375" customWidth="1"/>
  </cols>
  <sheetData>
    <row r="1" spans="1:2" ht="13.5" thickBot="1" x14ac:dyDescent="0.25"/>
    <row r="2" spans="1:2" ht="13.5" thickBot="1" x14ac:dyDescent="0.25">
      <c r="A2" s="29" t="s">
        <v>35</v>
      </c>
      <c r="B2" s="30" t="s">
        <v>36</v>
      </c>
    </row>
    <row r="3" spans="1:2" ht="111" customHeight="1" thickBot="1" x14ac:dyDescent="0.25">
      <c r="A3" s="136" t="s">
        <v>37</v>
      </c>
      <c r="B3" s="32" t="s">
        <v>38</v>
      </c>
    </row>
    <row r="4" spans="1:2" ht="41.25" customHeight="1" thickBot="1" x14ac:dyDescent="0.25">
      <c r="A4" s="138"/>
      <c r="B4" s="32" t="s">
        <v>39</v>
      </c>
    </row>
    <row r="5" spans="1:2" ht="41.25" customHeight="1" thickBot="1" x14ac:dyDescent="0.25">
      <c r="A5" s="136" t="s">
        <v>40</v>
      </c>
      <c r="B5" s="32" t="s">
        <v>41</v>
      </c>
    </row>
    <row r="6" spans="1:2" ht="34.5" customHeight="1" thickBot="1" x14ac:dyDescent="0.25">
      <c r="A6" s="138"/>
      <c r="B6" s="32" t="s">
        <v>42</v>
      </c>
    </row>
    <row r="7" spans="1:2" ht="57" customHeight="1" x14ac:dyDescent="0.2">
      <c r="A7" s="136" t="s">
        <v>43</v>
      </c>
      <c r="B7" s="134" t="s">
        <v>44</v>
      </c>
    </row>
    <row r="8" spans="1:2" ht="13.5" thickBot="1" x14ac:dyDescent="0.25">
      <c r="A8" s="138"/>
      <c r="B8" s="135"/>
    </row>
    <row r="9" spans="1:2" ht="26.25" thickBot="1" x14ac:dyDescent="0.25">
      <c r="A9" s="136" t="s">
        <v>45</v>
      </c>
      <c r="B9" s="32" t="s">
        <v>46</v>
      </c>
    </row>
    <row r="10" spans="1:2" ht="64.5" customHeight="1" thickBot="1" x14ac:dyDescent="0.25">
      <c r="A10" s="138"/>
      <c r="B10" s="32" t="s">
        <v>47</v>
      </c>
    </row>
    <row r="11" spans="1:2" ht="57" customHeight="1" x14ac:dyDescent="0.2">
      <c r="A11" s="136" t="s">
        <v>48</v>
      </c>
      <c r="B11" s="134" t="s">
        <v>49</v>
      </c>
    </row>
    <row r="12" spans="1:2" ht="13.5" thickBot="1" x14ac:dyDescent="0.25">
      <c r="A12" s="138"/>
      <c r="B12" s="135"/>
    </row>
    <row r="13" spans="1:2" ht="53.25" customHeight="1" x14ac:dyDescent="0.2">
      <c r="A13" s="136" t="s">
        <v>50</v>
      </c>
      <c r="B13" s="134" t="s">
        <v>51</v>
      </c>
    </row>
    <row r="14" spans="1:2" ht="13.5" thickBot="1" x14ac:dyDescent="0.25">
      <c r="A14" s="138"/>
      <c r="B14" s="135"/>
    </row>
    <row r="15" spans="1:2" ht="45.75" customHeight="1" x14ac:dyDescent="0.2">
      <c r="A15" s="136" t="s">
        <v>52</v>
      </c>
      <c r="B15" s="134" t="s">
        <v>53</v>
      </c>
    </row>
    <row r="16" spans="1:2" x14ac:dyDescent="0.2">
      <c r="A16" s="137"/>
      <c r="B16" s="139"/>
    </row>
    <row r="17" spans="1:2" ht="13.5" thickBot="1" x14ac:dyDescent="0.25">
      <c r="A17" s="138"/>
      <c r="B17" s="135"/>
    </row>
    <row r="18" spans="1:2" ht="99.75" customHeight="1" x14ac:dyDescent="0.2">
      <c r="A18" s="136" t="s">
        <v>54</v>
      </c>
      <c r="B18" s="134" t="s">
        <v>55</v>
      </c>
    </row>
    <row r="19" spans="1:2" x14ac:dyDescent="0.2">
      <c r="A19" s="137"/>
      <c r="B19" s="139"/>
    </row>
    <row r="20" spans="1:2" ht="13.5" thickBot="1" x14ac:dyDescent="0.25">
      <c r="A20" s="138"/>
      <c r="B20" s="135"/>
    </row>
    <row r="21" spans="1:2" ht="42.75" customHeight="1" x14ac:dyDescent="0.2">
      <c r="A21" s="136" t="s">
        <v>56</v>
      </c>
      <c r="B21" s="134" t="s">
        <v>57</v>
      </c>
    </row>
    <row r="22" spans="1:2" ht="27" customHeight="1" thickBot="1" x14ac:dyDescent="0.25">
      <c r="A22" s="138"/>
      <c r="B22" s="135"/>
    </row>
    <row r="23" spans="1:2" ht="83.25" customHeight="1" x14ac:dyDescent="0.2">
      <c r="A23" s="136" t="s">
        <v>58</v>
      </c>
      <c r="B23" s="134" t="s">
        <v>59</v>
      </c>
    </row>
    <row r="24" spans="1:2" ht="13.5" thickBot="1" x14ac:dyDescent="0.25">
      <c r="A24" s="138"/>
      <c r="B24" s="135"/>
    </row>
    <row r="25" spans="1:2" ht="78" customHeight="1" x14ac:dyDescent="0.2">
      <c r="A25" s="136" t="s">
        <v>60</v>
      </c>
      <c r="B25" s="134" t="s">
        <v>61</v>
      </c>
    </row>
    <row r="26" spans="1:2" ht="13.5" thickBot="1" x14ac:dyDescent="0.25">
      <c r="A26" s="138"/>
      <c r="B26" s="135"/>
    </row>
    <row r="27" spans="1:2" ht="124.5" customHeight="1" thickBot="1" x14ac:dyDescent="0.25">
      <c r="A27" s="136" t="s">
        <v>62</v>
      </c>
      <c r="B27" s="32" t="s">
        <v>63</v>
      </c>
    </row>
    <row r="28" spans="1:2" ht="78.75" customHeight="1" thickBot="1" x14ac:dyDescent="0.25">
      <c r="A28" s="138"/>
      <c r="B28" s="32" t="s">
        <v>64</v>
      </c>
    </row>
    <row r="29" spans="1:2" ht="92.25" customHeight="1" x14ac:dyDescent="0.2">
      <c r="A29" s="136" t="s">
        <v>65</v>
      </c>
      <c r="B29" s="134" t="s">
        <v>66</v>
      </c>
    </row>
    <row r="30" spans="1:2" ht="13.5" thickBot="1" x14ac:dyDescent="0.25">
      <c r="A30" s="138"/>
      <c r="B30" s="135"/>
    </row>
    <row r="31" spans="1:2" ht="135" customHeight="1" x14ac:dyDescent="0.2">
      <c r="A31" s="136" t="s">
        <v>67</v>
      </c>
      <c r="B31" s="134" t="s">
        <v>68</v>
      </c>
    </row>
    <row r="32" spans="1:2" ht="13.5" thickBot="1" x14ac:dyDescent="0.25">
      <c r="A32" s="138"/>
      <c r="B32" s="135"/>
    </row>
    <row r="33" spans="1:2" ht="99.75" customHeight="1" x14ac:dyDescent="0.2">
      <c r="A33" s="136" t="s">
        <v>69</v>
      </c>
      <c r="B33" s="134" t="s">
        <v>70</v>
      </c>
    </row>
    <row r="34" spans="1:2" ht="13.5" thickBot="1" x14ac:dyDescent="0.25">
      <c r="A34" s="138"/>
      <c r="B34" s="135"/>
    </row>
    <row r="35" spans="1:2" ht="65.25" customHeight="1" x14ac:dyDescent="0.2">
      <c r="A35" s="136" t="s">
        <v>71</v>
      </c>
      <c r="B35" s="134" t="s">
        <v>72</v>
      </c>
    </row>
    <row r="36" spans="1:2" x14ac:dyDescent="0.2">
      <c r="A36" s="137"/>
      <c r="B36" s="139"/>
    </row>
    <row r="37" spans="1:2" ht="13.5" thickBot="1" x14ac:dyDescent="0.25">
      <c r="A37" s="138"/>
      <c r="B37" s="135"/>
    </row>
    <row r="38" spans="1:2" ht="57" customHeight="1" x14ac:dyDescent="0.2">
      <c r="A38" s="136" t="s">
        <v>73</v>
      </c>
      <c r="B38" s="134" t="s">
        <v>74</v>
      </c>
    </row>
    <row r="39" spans="1:2" ht="38.25" customHeight="1" thickBot="1" x14ac:dyDescent="0.25">
      <c r="A39" s="138"/>
      <c r="B39" s="135"/>
    </row>
    <row r="40" spans="1:2" ht="122.25" customHeight="1" x14ac:dyDescent="0.2">
      <c r="A40" s="136" t="s">
        <v>75</v>
      </c>
      <c r="B40" s="134" t="s">
        <v>76</v>
      </c>
    </row>
    <row r="41" spans="1:2" ht="13.5" thickBot="1" x14ac:dyDescent="0.25">
      <c r="A41" s="138"/>
      <c r="B41" s="135"/>
    </row>
    <row r="42" spans="1:2" ht="111.75" customHeight="1" x14ac:dyDescent="0.2">
      <c r="A42" s="136" t="s">
        <v>77</v>
      </c>
      <c r="B42" s="134" t="s">
        <v>78</v>
      </c>
    </row>
    <row r="43" spans="1:2" ht="13.5" thickBot="1" x14ac:dyDescent="0.25">
      <c r="A43" s="138"/>
      <c r="B43" s="135"/>
    </row>
    <row r="44" spans="1:2" ht="83.25" customHeight="1" x14ac:dyDescent="0.2">
      <c r="A44" s="136" t="s">
        <v>79</v>
      </c>
      <c r="B44" s="134" t="s">
        <v>80</v>
      </c>
    </row>
    <row r="45" spans="1:2" ht="13.5" thickBot="1" x14ac:dyDescent="0.25">
      <c r="A45" s="138"/>
      <c r="B45" s="135"/>
    </row>
    <row r="46" spans="1:2" ht="87" customHeight="1" x14ac:dyDescent="0.2">
      <c r="A46" s="136" t="s">
        <v>81</v>
      </c>
      <c r="B46" s="134" t="s">
        <v>82</v>
      </c>
    </row>
    <row r="47" spans="1:2" ht="13.5" thickBot="1" x14ac:dyDescent="0.25">
      <c r="A47" s="138"/>
      <c r="B47" s="135"/>
    </row>
    <row r="48" spans="1:2" ht="114" customHeight="1" x14ac:dyDescent="0.2">
      <c r="A48" s="136" t="s">
        <v>83</v>
      </c>
      <c r="B48" s="134" t="s">
        <v>84</v>
      </c>
    </row>
    <row r="49" spans="1:2" ht="6" customHeight="1" x14ac:dyDescent="0.2">
      <c r="A49" s="137"/>
      <c r="B49" s="139"/>
    </row>
    <row r="50" spans="1:2" ht="13.5" hidden="1" thickBot="1" x14ac:dyDescent="0.25">
      <c r="A50" s="138"/>
      <c r="B50" s="135"/>
    </row>
    <row r="51" spans="1:2" ht="409.5" hidden="1" customHeight="1" x14ac:dyDescent="0.2">
      <c r="A51" s="136" t="s">
        <v>85</v>
      </c>
      <c r="B51" s="134" t="s">
        <v>86</v>
      </c>
    </row>
    <row r="52" spans="1:2" ht="130.5" customHeight="1" thickBot="1" x14ac:dyDescent="0.25">
      <c r="A52" s="138"/>
      <c r="B52" s="135"/>
    </row>
  </sheetData>
  <mergeCells count="42">
    <mergeCell ref="A31:A32"/>
    <mergeCell ref="A11:A12"/>
    <mergeCell ref="B11:B12"/>
    <mergeCell ref="A13:A14"/>
    <mergeCell ref="A3:A4"/>
    <mergeCell ref="A5:A6"/>
    <mergeCell ref="A7:A8"/>
    <mergeCell ref="B7:B8"/>
    <mergeCell ref="A9:A10"/>
    <mergeCell ref="B13:B14"/>
    <mergeCell ref="A38:A39"/>
    <mergeCell ref="A15:A17"/>
    <mergeCell ref="B15:B17"/>
    <mergeCell ref="A33:A34"/>
    <mergeCell ref="B33:B34"/>
    <mergeCell ref="A21:A22"/>
    <mergeCell ref="B21:B22"/>
    <mergeCell ref="A23:A24"/>
    <mergeCell ref="B23:B24"/>
    <mergeCell ref="A25:A26"/>
    <mergeCell ref="A18:A20"/>
    <mergeCell ref="B18:B20"/>
    <mergeCell ref="B25:B26"/>
    <mergeCell ref="A27:A28"/>
    <mergeCell ref="A29:A30"/>
    <mergeCell ref="B29:B30"/>
    <mergeCell ref="B38:B39"/>
    <mergeCell ref="B31:B32"/>
    <mergeCell ref="A48:A50"/>
    <mergeCell ref="B48:B50"/>
    <mergeCell ref="A51:A52"/>
    <mergeCell ref="B51:B52"/>
    <mergeCell ref="A35:A37"/>
    <mergeCell ref="B35:B37"/>
    <mergeCell ref="A46:A47"/>
    <mergeCell ref="B46:B47"/>
    <mergeCell ref="A42:A43"/>
    <mergeCell ref="B42:B43"/>
    <mergeCell ref="A44:A45"/>
    <mergeCell ref="B44:B45"/>
    <mergeCell ref="A40:A41"/>
    <mergeCell ref="B40:B41"/>
  </mergeCells>
  <phoneticPr fontId="1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J241"/>
  <sheetViews>
    <sheetView zoomScale="85" workbookViewId="0">
      <pane xSplit="4" ySplit="3" topLeftCell="E4" activePane="bottomRight" state="frozen"/>
      <selection pane="topRight" activeCell="B1" sqref="B1"/>
      <selection pane="bottomLeft" activeCell="A5" sqref="A5"/>
      <selection pane="bottomRight" activeCell="AY5" sqref="AY5:BI13"/>
    </sheetView>
  </sheetViews>
  <sheetFormatPr baseColWidth="10" defaultColWidth="9.140625" defaultRowHeight="11.25" x14ac:dyDescent="0.2"/>
  <cols>
    <col min="1" max="1" width="5.85546875" style="1" customWidth="1"/>
    <col min="2" max="2" width="17" style="1" customWidth="1"/>
    <col min="3" max="3" width="17.5703125" style="1" hidden="1" customWidth="1"/>
    <col min="4" max="4" width="29" style="1" customWidth="1"/>
    <col min="5" max="5" width="16.42578125" style="1" customWidth="1"/>
    <col min="6" max="20" width="4.7109375" style="2" customWidth="1"/>
    <col min="21" max="21" width="7.42578125" style="2" customWidth="1"/>
    <col min="22" max="28" width="4.7109375" style="2" customWidth="1"/>
    <col min="29" max="29" width="5.140625" style="2" customWidth="1"/>
    <col min="30" max="36" width="4.7109375" style="2" customWidth="1"/>
    <col min="37" max="37" width="5.28515625" style="2" customWidth="1"/>
    <col min="38" max="38" width="4.7109375" style="2" customWidth="1"/>
    <col min="39" max="39" width="7" style="2" bestFit="1" customWidth="1"/>
    <col min="40" max="41" width="5.5703125" style="2" customWidth="1"/>
    <col min="42" max="45" width="5.5703125" style="1" customWidth="1"/>
    <col min="46" max="46" width="9.140625" style="1"/>
    <col min="47" max="47" width="12.42578125" style="1" customWidth="1"/>
    <col min="48" max="48" width="14.140625" style="1" hidden="1" customWidth="1"/>
    <col min="49" max="49" width="21.85546875" style="1" customWidth="1"/>
    <col min="50" max="50" width="17.42578125" style="1" customWidth="1"/>
    <col min="51" max="51" width="17.7109375" style="1" customWidth="1"/>
    <col min="52" max="53" width="9.140625" style="1"/>
    <col min="54" max="54" width="9.5703125" style="1" customWidth="1"/>
    <col min="55" max="55" width="18.7109375" style="1" customWidth="1"/>
    <col min="56" max="56" width="16" style="1" customWidth="1"/>
    <col min="57" max="57" width="9.140625" style="1" customWidth="1"/>
    <col min="58" max="58" width="15.28515625" style="1" customWidth="1"/>
    <col min="59" max="59" width="17" style="1" customWidth="1"/>
    <col min="60" max="60" width="18.140625" style="1" customWidth="1"/>
    <col min="61" max="61" width="13.5703125" style="1" customWidth="1"/>
    <col min="62" max="16384" width="9.140625" style="1"/>
  </cols>
  <sheetData>
    <row r="1" spans="1:218" ht="13.5" customHeight="1" x14ac:dyDescent="0.2">
      <c r="A1" s="16"/>
      <c r="B1" s="16"/>
      <c r="C1" s="16"/>
      <c r="D1" s="16"/>
      <c r="E1" s="16"/>
      <c r="F1" s="147" t="s">
        <v>87</v>
      </c>
      <c r="G1" s="147"/>
      <c r="H1" s="147"/>
      <c r="I1" s="147"/>
      <c r="J1" s="147"/>
      <c r="K1" s="147"/>
      <c r="L1" s="147" t="s">
        <v>88</v>
      </c>
      <c r="M1" s="147"/>
      <c r="N1" s="147"/>
      <c r="O1" s="147"/>
      <c r="P1" s="147"/>
      <c r="Q1" s="147"/>
      <c r="R1" s="147"/>
      <c r="S1" s="147"/>
      <c r="T1" s="147" t="s">
        <v>89</v>
      </c>
      <c r="U1" s="147"/>
      <c r="V1" s="147"/>
      <c r="W1" s="147"/>
      <c r="X1" s="147"/>
      <c r="Y1" s="147"/>
      <c r="Z1" s="147"/>
      <c r="AA1" s="147"/>
      <c r="AB1" s="147" t="s">
        <v>90</v>
      </c>
      <c r="AC1" s="147"/>
      <c r="AD1" s="147"/>
      <c r="AE1" s="147"/>
      <c r="AF1" s="147"/>
      <c r="AG1" s="147"/>
      <c r="AH1" s="147" t="s">
        <v>91</v>
      </c>
      <c r="AI1" s="147"/>
      <c r="AJ1" s="147"/>
      <c r="AK1" s="147"/>
      <c r="AL1" s="147"/>
      <c r="AM1" s="147"/>
      <c r="AN1" s="147" t="s">
        <v>92</v>
      </c>
      <c r="AO1" s="147"/>
      <c r="AP1" s="147"/>
      <c r="AQ1" s="147"/>
      <c r="AR1" s="147"/>
      <c r="AS1" s="147"/>
      <c r="AT1" s="16"/>
      <c r="AU1" s="16"/>
      <c r="AV1" s="16"/>
      <c r="AW1" s="16"/>
      <c r="AX1" s="16"/>
      <c r="AY1" s="151" t="s">
        <v>93</v>
      </c>
      <c r="AZ1" s="152"/>
      <c r="BA1" s="152"/>
      <c r="BB1" s="152"/>
      <c r="BC1" s="152"/>
      <c r="BD1" s="153"/>
      <c r="BE1" s="146" t="s">
        <v>94</v>
      </c>
      <c r="BF1" s="146"/>
      <c r="BG1" s="146"/>
      <c r="BH1" s="146"/>
      <c r="BI1" s="107" t="s">
        <v>95</v>
      </c>
    </row>
    <row r="2" spans="1:218" ht="71.25" customHeight="1" x14ac:dyDescent="0.2">
      <c r="A2" s="54" t="s">
        <v>96</v>
      </c>
      <c r="B2" s="44" t="s">
        <v>97</v>
      </c>
      <c r="C2" s="44" t="s">
        <v>98</v>
      </c>
      <c r="D2" s="44" t="s">
        <v>99</v>
      </c>
      <c r="E2" s="44" t="s">
        <v>100</v>
      </c>
      <c r="F2" s="141" t="s">
        <v>3</v>
      </c>
      <c r="G2" s="142"/>
      <c r="H2" s="149" t="s">
        <v>5</v>
      </c>
      <c r="I2" s="150"/>
      <c r="J2" s="149" t="s">
        <v>33</v>
      </c>
      <c r="K2" s="150"/>
      <c r="L2" s="141" t="s">
        <v>101</v>
      </c>
      <c r="M2" s="142"/>
      <c r="N2" s="141" t="s">
        <v>9</v>
      </c>
      <c r="O2" s="142"/>
      <c r="P2" s="141" t="s">
        <v>11</v>
      </c>
      <c r="Q2" s="142"/>
      <c r="R2" s="141" t="s">
        <v>102</v>
      </c>
      <c r="S2" s="142"/>
      <c r="T2" s="141" t="s">
        <v>103</v>
      </c>
      <c r="U2" s="142"/>
      <c r="V2" s="141" t="s">
        <v>17</v>
      </c>
      <c r="W2" s="142"/>
      <c r="X2" s="141" t="s">
        <v>104</v>
      </c>
      <c r="Y2" s="142"/>
      <c r="Z2" s="149" t="s">
        <v>105</v>
      </c>
      <c r="AA2" s="150"/>
      <c r="AB2" s="141" t="s">
        <v>27</v>
      </c>
      <c r="AC2" s="142"/>
      <c r="AD2" s="141" t="s">
        <v>106</v>
      </c>
      <c r="AE2" s="142"/>
      <c r="AF2" s="149" t="s">
        <v>31</v>
      </c>
      <c r="AG2" s="150"/>
      <c r="AH2" s="141" t="s">
        <v>23</v>
      </c>
      <c r="AI2" s="142"/>
      <c r="AJ2" s="141" t="s">
        <v>107</v>
      </c>
      <c r="AK2" s="142"/>
      <c r="AL2" s="148" t="s">
        <v>108</v>
      </c>
      <c r="AM2" s="148"/>
      <c r="AN2" s="148" t="s">
        <v>109</v>
      </c>
      <c r="AO2" s="148"/>
      <c r="AP2" s="148" t="s">
        <v>110</v>
      </c>
      <c r="AQ2" s="148"/>
      <c r="AR2" s="148" t="s">
        <v>111</v>
      </c>
      <c r="AS2" s="148"/>
      <c r="AT2" s="6" t="s">
        <v>112</v>
      </c>
      <c r="AU2" s="7" t="s">
        <v>113</v>
      </c>
      <c r="AV2" s="6" t="s">
        <v>114</v>
      </c>
      <c r="AW2" s="17" t="s">
        <v>115</v>
      </c>
      <c r="AX2" s="17" t="s">
        <v>116</v>
      </c>
      <c r="AY2" s="17" t="s">
        <v>87</v>
      </c>
      <c r="AZ2" s="17" t="s">
        <v>88</v>
      </c>
      <c r="BA2" s="17" t="s">
        <v>89</v>
      </c>
      <c r="BB2" s="17" t="s">
        <v>117</v>
      </c>
      <c r="BC2" s="17" t="s">
        <v>91</v>
      </c>
      <c r="BD2" s="17" t="s">
        <v>92</v>
      </c>
      <c r="BE2" s="17" t="s">
        <v>118</v>
      </c>
      <c r="BF2" s="17" t="s">
        <v>119</v>
      </c>
      <c r="BG2" s="17" t="s">
        <v>120</v>
      </c>
      <c r="BH2" s="17" t="s">
        <v>121</v>
      </c>
      <c r="BI2" s="17" t="s">
        <v>95</v>
      </c>
      <c r="HJ2" s="4"/>
    </row>
    <row r="3" spans="1:218" ht="21" customHeight="1" x14ac:dyDescent="0.2">
      <c r="A3" s="5"/>
      <c r="B3" s="16"/>
      <c r="C3" s="16"/>
      <c r="D3" s="16"/>
      <c r="E3" s="16"/>
      <c r="F3" s="11" t="s">
        <v>122</v>
      </c>
      <c r="G3" s="11" t="s">
        <v>123</v>
      </c>
      <c r="H3" s="11" t="s">
        <v>122</v>
      </c>
      <c r="I3" s="11" t="s">
        <v>123</v>
      </c>
      <c r="J3" s="11" t="s">
        <v>122</v>
      </c>
      <c r="K3" s="11" t="s">
        <v>123</v>
      </c>
      <c r="L3" s="11" t="s">
        <v>122</v>
      </c>
      <c r="M3" s="11" t="s">
        <v>123</v>
      </c>
      <c r="N3" s="11" t="s">
        <v>122</v>
      </c>
      <c r="O3" s="11" t="s">
        <v>123</v>
      </c>
      <c r="P3" s="11" t="s">
        <v>122</v>
      </c>
      <c r="Q3" s="11" t="s">
        <v>123</v>
      </c>
      <c r="R3" s="11" t="s">
        <v>122</v>
      </c>
      <c r="S3" s="11" t="s">
        <v>123</v>
      </c>
      <c r="T3" s="11" t="s">
        <v>122</v>
      </c>
      <c r="U3" s="11" t="s">
        <v>123</v>
      </c>
      <c r="V3" s="11" t="s">
        <v>122</v>
      </c>
      <c r="W3" s="11" t="s">
        <v>123</v>
      </c>
      <c r="X3" s="11" t="s">
        <v>122</v>
      </c>
      <c r="Y3" s="11" t="s">
        <v>123</v>
      </c>
      <c r="Z3" s="11" t="s">
        <v>122</v>
      </c>
      <c r="AA3" s="11" t="s">
        <v>123</v>
      </c>
      <c r="AB3" s="11" t="s">
        <v>122</v>
      </c>
      <c r="AC3" s="11" t="s">
        <v>123</v>
      </c>
      <c r="AD3" s="11" t="s">
        <v>122</v>
      </c>
      <c r="AE3" s="11" t="s">
        <v>123</v>
      </c>
      <c r="AF3" s="11" t="s">
        <v>122</v>
      </c>
      <c r="AG3" s="11" t="s">
        <v>123</v>
      </c>
      <c r="AH3" s="11" t="s">
        <v>122</v>
      </c>
      <c r="AI3" s="11" t="s">
        <v>123</v>
      </c>
      <c r="AJ3" s="11" t="s">
        <v>122</v>
      </c>
      <c r="AK3" s="11" t="s">
        <v>123</v>
      </c>
      <c r="AL3" s="11" t="s">
        <v>122</v>
      </c>
      <c r="AM3" s="11" t="s">
        <v>123</v>
      </c>
      <c r="AN3" s="11" t="s">
        <v>122</v>
      </c>
      <c r="AO3" s="11" t="s">
        <v>123</v>
      </c>
      <c r="AP3" s="11" t="s">
        <v>122</v>
      </c>
      <c r="AQ3" s="11" t="s">
        <v>123</v>
      </c>
      <c r="AR3" s="11" t="s">
        <v>122</v>
      </c>
      <c r="AS3" s="11" t="s">
        <v>123</v>
      </c>
      <c r="AT3" s="11"/>
      <c r="AU3" s="11"/>
      <c r="AV3" s="11"/>
      <c r="AW3" s="11"/>
      <c r="AX3" s="11"/>
      <c r="AY3" s="11"/>
      <c r="AZ3" s="11"/>
      <c r="BA3" s="11"/>
      <c r="BB3" s="11"/>
      <c r="BC3" s="11"/>
      <c r="BD3" s="11"/>
      <c r="BE3" s="11"/>
      <c r="BF3" s="11"/>
      <c r="BG3" s="11"/>
      <c r="BH3" s="11"/>
      <c r="BI3" s="11"/>
      <c r="HJ3" s="4"/>
    </row>
    <row r="4" spans="1:218" ht="45.75" customHeight="1" x14ac:dyDescent="0.2">
      <c r="A4" s="54" t="s">
        <v>96</v>
      </c>
      <c r="B4" s="44" t="s">
        <v>97</v>
      </c>
      <c r="C4" s="44" t="s">
        <v>98</v>
      </c>
      <c r="D4" s="44" t="s">
        <v>99</v>
      </c>
      <c r="E4" s="44" t="s">
        <v>100</v>
      </c>
      <c r="F4" s="53" t="s">
        <v>3</v>
      </c>
      <c r="G4" s="53" t="s">
        <v>3</v>
      </c>
      <c r="H4" s="53" t="s">
        <v>5</v>
      </c>
      <c r="I4" s="53" t="s">
        <v>5</v>
      </c>
      <c r="J4" s="53" t="s">
        <v>33</v>
      </c>
      <c r="K4" s="53" t="s">
        <v>33</v>
      </c>
      <c r="L4" s="53" t="s">
        <v>101</v>
      </c>
      <c r="M4" s="53" t="s">
        <v>101</v>
      </c>
      <c r="N4" s="53" t="s">
        <v>9</v>
      </c>
      <c r="O4" s="53" t="s">
        <v>9</v>
      </c>
      <c r="P4" s="53" t="s">
        <v>11</v>
      </c>
      <c r="Q4" s="53" t="s">
        <v>11</v>
      </c>
      <c r="R4" s="53" t="s">
        <v>102</v>
      </c>
      <c r="S4" s="53" t="s">
        <v>102</v>
      </c>
      <c r="T4" s="53" t="s">
        <v>103</v>
      </c>
      <c r="U4" s="53" t="s">
        <v>103</v>
      </c>
      <c r="V4" s="53" t="s">
        <v>17</v>
      </c>
      <c r="W4" s="53" t="s">
        <v>17</v>
      </c>
      <c r="X4" s="53" t="s">
        <v>104</v>
      </c>
      <c r="Y4" s="53" t="s">
        <v>104</v>
      </c>
      <c r="Z4" s="53" t="s">
        <v>105</v>
      </c>
      <c r="AA4" s="53" t="s">
        <v>105</v>
      </c>
      <c r="AB4" s="53" t="s">
        <v>27</v>
      </c>
      <c r="AC4" s="53" t="s">
        <v>27</v>
      </c>
      <c r="AD4" s="53" t="s">
        <v>106</v>
      </c>
      <c r="AE4" s="53" t="s">
        <v>106</v>
      </c>
      <c r="AF4" s="53" t="s">
        <v>31</v>
      </c>
      <c r="AG4" s="53" t="s">
        <v>31</v>
      </c>
      <c r="AH4" s="53" t="s">
        <v>23</v>
      </c>
      <c r="AI4" s="53" t="s">
        <v>23</v>
      </c>
      <c r="AJ4" s="53" t="s">
        <v>107</v>
      </c>
      <c r="AK4" s="53" t="s">
        <v>107</v>
      </c>
      <c r="AL4" s="53" t="s">
        <v>108</v>
      </c>
      <c r="AM4" s="53" t="s">
        <v>108</v>
      </c>
      <c r="AN4" s="53" t="s">
        <v>109</v>
      </c>
      <c r="AO4" s="53" t="s">
        <v>109</v>
      </c>
      <c r="AP4" s="53" t="s">
        <v>110</v>
      </c>
      <c r="AQ4" s="53" t="s">
        <v>110</v>
      </c>
      <c r="AR4" s="53" t="s">
        <v>111</v>
      </c>
      <c r="AS4" s="53" t="s">
        <v>111</v>
      </c>
      <c r="AT4" s="6" t="s">
        <v>112</v>
      </c>
      <c r="AU4" s="7" t="s">
        <v>113</v>
      </c>
      <c r="AV4" s="6" t="s">
        <v>114</v>
      </c>
      <c r="AW4" s="17" t="s">
        <v>115</v>
      </c>
      <c r="AX4" s="17" t="s">
        <v>116</v>
      </c>
      <c r="AY4" s="17" t="s">
        <v>87</v>
      </c>
      <c r="AZ4" s="17" t="s">
        <v>88</v>
      </c>
      <c r="BA4" s="17" t="s">
        <v>89</v>
      </c>
      <c r="BB4" s="17" t="s">
        <v>117</v>
      </c>
      <c r="BC4" s="17" t="s">
        <v>91</v>
      </c>
      <c r="BD4" s="17" t="s">
        <v>92</v>
      </c>
      <c r="BE4" s="17" t="s">
        <v>118</v>
      </c>
      <c r="BF4" s="17" t="s">
        <v>119</v>
      </c>
      <c r="BG4" s="17" t="s">
        <v>120</v>
      </c>
      <c r="BH4" s="17" t="s">
        <v>121</v>
      </c>
      <c r="BI4" s="17" t="s">
        <v>95</v>
      </c>
      <c r="BJ4" s="65" t="s">
        <v>124</v>
      </c>
      <c r="BK4" s="64" t="s">
        <v>125</v>
      </c>
      <c r="HJ4" s="4"/>
    </row>
    <row r="5" spans="1:218" ht="43.5" customHeight="1" x14ac:dyDescent="0.2">
      <c r="A5" s="5">
        <v>1</v>
      </c>
      <c r="B5" s="81" t="s">
        <v>217</v>
      </c>
      <c r="C5" s="82">
        <v>12644832</v>
      </c>
      <c r="D5" s="83" t="s">
        <v>275</v>
      </c>
      <c r="E5" s="84" t="s">
        <v>276</v>
      </c>
      <c r="F5" s="3">
        <v>0</v>
      </c>
      <c r="G5" s="3">
        <v>0</v>
      </c>
      <c r="H5" s="3">
        <v>0</v>
      </c>
      <c r="I5" s="3">
        <v>0</v>
      </c>
      <c r="J5" s="3">
        <v>1</v>
      </c>
      <c r="K5" s="3">
        <v>0</v>
      </c>
      <c r="L5" s="3">
        <v>0</v>
      </c>
      <c r="M5" s="3">
        <v>0</v>
      </c>
      <c r="N5" s="3">
        <v>0</v>
      </c>
      <c r="O5" s="3">
        <v>0</v>
      </c>
      <c r="P5" s="3">
        <v>0</v>
      </c>
      <c r="Q5" s="3">
        <v>0</v>
      </c>
      <c r="R5" s="3">
        <v>0</v>
      </c>
      <c r="S5" s="3">
        <v>0</v>
      </c>
      <c r="T5" s="3">
        <v>0</v>
      </c>
      <c r="U5" s="3">
        <v>0</v>
      </c>
      <c r="V5" s="3">
        <v>0</v>
      </c>
      <c r="W5" s="3">
        <v>0</v>
      </c>
      <c r="X5" s="3">
        <v>0</v>
      </c>
      <c r="Y5" s="3">
        <v>0</v>
      </c>
      <c r="Z5" s="3">
        <v>0</v>
      </c>
      <c r="AA5" s="3">
        <v>0</v>
      </c>
      <c r="AB5" s="3">
        <v>0</v>
      </c>
      <c r="AC5" s="3">
        <v>0</v>
      </c>
      <c r="AD5" s="3">
        <v>0</v>
      </c>
      <c r="AE5" s="3">
        <v>0</v>
      </c>
      <c r="AF5" s="3">
        <v>0</v>
      </c>
      <c r="AG5" s="3">
        <v>0</v>
      </c>
      <c r="AH5" s="3">
        <v>0</v>
      </c>
      <c r="AI5" s="3">
        <v>0</v>
      </c>
      <c r="AJ5" s="3">
        <v>0</v>
      </c>
      <c r="AK5" s="3">
        <v>0</v>
      </c>
      <c r="AL5" s="3">
        <v>0</v>
      </c>
      <c r="AM5" s="3">
        <v>0</v>
      </c>
      <c r="AN5" s="3">
        <v>0</v>
      </c>
      <c r="AO5" s="3">
        <v>0</v>
      </c>
      <c r="AP5" s="3">
        <v>0</v>
      </c>
      <c r="AQ5" s="3">
        <v>0</v>
      </c>
      <c r="AR5" s="3">
        <v>0</v>
      </c>
      <c r="AS5" s="3">
        <v>0</v>
      </c>
      <c r="AT5" s="9">
        <f>SUM(F5,L5,N5,P5,R5,T5,V5,X5,AB5,AD5,AH5,AJ5)</f>
        <v>0</v>
      </c>
      <c r="AU5" s="9">
        <f>SUM(G5,M5,O5,Q5,S5,U5,W5,Y5,AC5,AE5,AI5,AK5)</f>
        <v>0</v>
      </c>
      <c r="AV5" s="10" t="e">
        <f>+AU5/AT5</f>
        <v>#DIV/0!</v>
      </c>
      <c r="AW5" s="12" t="str">
        <f>IF(AND(AT5&gt;=6,AT5&lt;=12),"NO CUMPLE",IF(AND(AT5&gt;2,AT5&lt;=7),"CUMPLE PARCIAL",IF(AND(AT5&lt;=2),"CUMPLE")))</f>
        <v>CUMPLE</v>
      </c>
      <c r="AX5" s="13" t="e">
        <f>IF(AND(AV5&lt;=100%,AV5&gt;=80%),"ALTO",IF(AND(AV5&lt;80%,AV5&gt;50%),"MEDIO",IF(AND(AV5&lt;=50%,AV5&gt;=0%),"BAJO")))</f>
        <v>#DIV/0!</v>
      </c>
      <c r="AY5" s="102"/>
      <c r="AZ5" s="102"/>
      <c r="BA5" s="103"/>
      <c r="BB5" s="105"/>
      <c r="BC5" s="103"/>
      <c r="BD5" s="109"/>
      <c r="BE5" s="109"/>
      <c r="BF5" s="105"/>
      <c r="BG5" s="103"/>
      <c r="BH5" s="105"/>
      <c r="BI5" s="105"/>
    </row>
    <row r="6" spans="1:218" ht="43.5" customHeight="1" x14ac:dyDescent="0.2">
      <c r="A6" s="5">
        <v>2</v>
      </c>
      <c r="B6" s="81" t="s">
        <v>217</v>
      </c>
      <c r="C6" s="82">
        <v>1065833246</v>
      </c>
      <c r="D6" s="83" t="s">
        <v>277</v>
      </c>
      <c r="E6" s="84" t="s">
        <v>278</v>
      </c>
      <c r="F6" s="3">
        <v>0</v>
      </c>
      <c r="G6" s="3">
        <v>0</v>
      </c>
      <c r="H6" s="3">
        <v>1</v>
      </c>
      <c r="I6" s="3">
        <v>0</v>
      </c>
      <c r="J6" s="3">
        <v>1</v>
      </c>
      <c r="K6" s="3">
        <v>0</v>
      </c>
      <c r="L6" s="3">
        <v>0</v>
      </c>
      <c r="M6" s="3">
        <v>0</v>
      </c>
      <c r="N6" s="3">
        <v>0</v>
      </c>
      <c r="O6" s="3">
        <v>0</v>
      </c>
      <c r="P6" s="3">
        <v>0</v>
      </c>
      <c r="Q6" s="3">
        <v>0</v>
      </c>
      <c r="R6" s="3">
        <v>0</v>
      </c>
      <c r="S6" s="3">
        <v>0</v>
      </c>
      <c r="T6" s="3">
        <v>0</v>
      </c>
      <c r="U6" s="3">
        <v>0</v>
      </c>
      <c r="V6" s="3">
        <v>0</v>
      </c>
      <c r="W6" s="3">
        <v>0</v>
      </c>
      <c r="X6" s="3">
        <v>0</v>
      </c>
      <c r="Y6" s="3">
        <v>0</v>
      </c>
      <c r="Z6" s="3">
        <v>0</v>
      </c>
      <c r="AA6" s="3">
        <v>0</v>
      </c>
      <c r="AB6" s="3">
        <v>1</v>
      </c>
      <c r="AC6" s="3">
        <v>0</v>
      </c>
      <c r="AD6" s="3">
        <v>0</v>
      </c>
      <c r="AE6" s="3">
        <v>0</v>
      </c>
      <c r="AF6" s="3">
        <v>0</v>
      </c>
      <c r="AG6" s="3">
        <v>0</v>
      </c>
      <c r="AH6" s="3">
        <v>1</v>
      </c>
      <c r="AI6" s="3">
        <v>0</v>
      </c>
      <c r="AJ6" s="3">
        <v>0</v>
      </c>
      <c r="AK6" s="3">
        <v>0</v>
      </c>
      <c r="AL6" s="3">
        <v>0</v>
      </c>
      <c r="AM6" s="3">
        <v>0</v>
      </c>
      <c r="AN6" s="3">
        <v>1</v>
      </c>
      <c r="AO6" s="3">
        <v>0</v>
      </c>
      <c r="AP6" s="3">
        <v>0</v>
      </c>
      <c r="AQ6" s="3">
        <v>0</v>
      </c>
      <c r="AR6" s="3">
        <v>0</v>
      </c>
      <c r="AS6" s="3">
        <v>0</v>
      </c>
      <c r="AT6" s="9">
        <f>SUM(F6,L6,N6,P6,R6,T6,V6,X6,AB6,AD6,AH6,AJ6)</f>
        <v>2</v>
      </c>
      <c r="AU6" s="9">
        <f>SUM(G6,M6,O6,Q6,S6,U6,W6,Y6,AC6,AE6,AI6,AK6)</f>
        <v>0</v>
      </c>
      <c r="AV6" s="10">
        <f>+AU6/AT6</f>
        <v>0</v>
      </c>
      <c r="AW6" s="12" t="str">
        <f>IF(AND(AT6&gt;=6,AT6&lt;=12),"NO CUMPLE",IF(AND(AT6&gt;2,AT6&lt;=7),"CUMPLE PARCIAL",IF(AND(AT6&lt;=2),"CUMPLE")))</f>
        <v>CUMPLE</v>
      </c>
      <c r="AX6" s="13" t="str">
        <f>IF(AND(AV6&lt;=100%,AV6&gt;=80%),"ALTO",IF(AND(AV6&lt;80%,AV6&gt;50%),"MEDIO",IF(AND(AV6&lt;=50%,AV6&gt;=0%),"BAJO")))</f>
        <v>BAJO</v>
      </c>
      <c r="AY6" s="102"/>
      <c r="AZ6" s="102"/>
      <c r="BA6" s="104"/>
      <c r="BB6" s="106"/>
      <c r="BC6" s="104"/>
      <c r="BD6" s="109"/>
      <c r="BE6" s="109"/>
      <c r="BF6" s="105"/>
      <c r="BG6" s="105"/>
      <c r="BH6" s="105"/>
      <c r="BI6" s="105"/>
    </row>
    <row r="7" spans="1:218" ht="43.5" customHeight="1" x14ac:dyDescent="0.2">
      <c r="A7" s="5">
        <v>3</v>
      </c>
      <c r="B7" s="81" t="s">
        <v>217</v>
      </c>
      <c r="C7" s="82">
        <v>64584987</v>
      </c>
      <c r="D7" s="83" t="s">
        <v>279</v>
      </c>
      <c r="E7" s="84" t="s">
        <v>280</v>
      </c>
      <c r="F7" s="3">
        <v>0</v>
      </c>
      <c r="G7" s="3">
        <v>0</v>
      </c>
      <c r="H7" s="3">
        <v>0</v>
      </c>
      <c r="I7" s="3">
        <v>0</v>
      </c>
      <c r="J7" s="3">
        <v>1</v>
      </c>
      <c r="K7" s="3">
        <v>0</v>
      </c>
      <c r="L7" s="3">
        <v>0</v>
      </c>
      <c r="M7" s="3">
        <v>0</v>
      </c>
      <c r="N7" s="3">
        <v>0</v>
      </c>
      <c r="O7" s="3">
        <v>0</v>
      </c>
      <c r="P7" s="3">
        <v>0</v>
      </c>
      <c r="Q7" s="3">
        <v>0</v>
      </c>
      <c r="R7" s="3">
        <v>0</v>
      </c>
      <c r="S7" s="3">
        <v>0</v>
      </c>
      <c r="T7" s="3">
        <v>0</v>
      </c>
      <c r="U7" s="3">
        <v>0</v>
      </c>
      <c r="V7" s="3">
        <v>0</v>
      </c>
      <c r="W7" s="3">
        <v>0</v>
      </c>
      <c r="X7" s="3">
        <v>0</v>
      </c>
      <c r="Y7" s="3">
        <v>0</v>
      </c>
      <c r="Z7" s="3">
        <v>0</v>
      </c>
      <c r="AA7" s="3">
        <v>0</v>
      </c>
      <c r="AB7" s="3">
        <v>0</v>
      </c>
      <c r="AC7" s="3">
        <v>0</v>
      </c>
      <c r="AD7" s="3">
        <v>0</v>
      </c>
      <c r="AE7" s="3">
        <v>0</v>
      </c>
      <c r="AF7" s="3">
        <v>0</v>
      </c>
      <c r="AG7" s="3">
        <v>0</v>
      </c>
      <c r="AH7" s="3">
        <v>1</v>
      </c>
      <c r="AI7" s="3">
        <v>0</v>
      </c>
      <c r="AJ7" s="3">
        <v>0</v>
      </c>
      <c r="AK7" s="3">
        <v>0</v>
      </c>
      <c r="AL7" s="3">
        <v>0</v>
      </c>
      <c r="AM7" s="3">
        <v>0</v>
      </c>
      <c r="AN7" s="3">
        <v>0</v>
      </c>
      <c r="AO7" s="3">
        <v>0</v>
      </c>
      <c r="AP7" s="3">
        <v>0</v>
      </c>
      <c r="AQ7" s="3">
        <v>0</v>
      </c>
      <c r="AR7" s="3">
        <v>0</v>
      </c>
      <c r="AS7" s="3">
        <v>0</v>
      </c>
      <c r="AT7" s="9">
        <f t="shared" ref="AT7:AT54" si="0">SUM(F7,L7,N7,P7,R7,T7,V7,X7,AB7,AD7,AH7,AJ7)</f>
        <v>1</v>
      </c>
      <c r="AU7" s="9">
        <f t="shared" ref="AU7:AU54" si="1">SUM(G7,M7,O7,Q7,S7,U7,W7,Y7,AC7,AE7,AI7,AK7)</f>
        <v>0</v>
      </c>
      <c r="AV7" s="10">
        <f t="shared" ref="AV7:AV54" si="2">+AU7/AT7</f>
        <v>0</v>
      </c>
      <c r="AW7" s="12" t="str">
        <f t="shared" ref="AW7:AW54" si="3">IF(AND(AT7&gt;=6,AT7&lt;=12),"NO CUMPLE",IF(AND(AT7&gt;2,AT7&lt;=7),"CUMPLE PARCIAL",IF(AND(AT7&lt;=2),"CUMPLE")))</f>
        <v>CUMPLE</v>
      </c>
      <c r="AX7" s="13" t="str">
        <f t="shared" ref="AX7:AX54" si="4">IF(AND(AV7&lt;=100%,AV7&gt;=80%),"ALTO",IF(AND(AV7&lt;80%,AV7&gt;50%),"MEDIO",IF(AND(AV7&lt;=50%,AV7&gt;=0%),"BAJO")))</f>
        <v>BAJO</v>
      </c>
      <c r="AY7" s="102"/>
      <c r="AZ7" s="102"/>
      <c r="BA7" s="106"/>
      <c r="BB7" s="106"/>
      <c r="BC7" s="106"/>
      <c r="BD7" s="105"/>
      <c r="BE7" s="109"/>
      <c r="BF7" s="105"/>
      <c r="BG7" s="105"/>
      <c r="BH7" s="105"/>
      <c r="BI7" s="105"/>
    </row>
    <row r="8" spans="1:218" ht="43.5" customHeight="1" x14ac:dyDescent="0.2">
      <c r="A8" s="5">
        <v>4</v>
      </c>
      <c r="B8" s="81" t="s">
        <v>217</v>
      </c>
      <c r="C8" s="82">
        <v>1004122434</v>
      </c>
      <c r="D8" s="83" t="s">
        <v>281</v>
      </c>
      <c r="E8" s="84" t="s">
        <v>282</v>
      </c>
      <c r="F8" s="3">
        <v>0</v>
      </c>
      <c r="G8" s="3">
        <v>0</v>
      </c>
      <c r="H8" s="3">
        <v>1</v>
      </c>
      <c r="I8" s="3">
        <v>0</v>
      </c>
      <c r="J8" s="3">
        <v>1</v>
      </c>
      <c r="K8" s="3">
        <v>0</v>
      </c>
      <c r="L8" s="3">
        <v>0</v>
      </c>
      <c r="M8" s="3">
        <v>0</v>
      </c>
      <c r="N8" s="3">
        <v>0</v>
      </c>
      <c r="O8" s="3">
        <v>0</v>
      </c>
      <c r="P8" s="3">
        <v>0</v>
      </c>
      <c r="Q8" s="3">
        <v>0</v>
      </c>
      <c r="R8" s="3">
        <v>0</v>
      </c>
      <c r="S8" s="3">
        <v>0</v>
      </c>
      <c r="T8" s="3">
        <v>0</v>
      </c>
      <c r="U8" s="3">
        <v>0</v>
      </c>
      <c r="V8" s="3">
        <v>0</v>
      </c>
      <c r="W8" s="3">
        <v>0</v>
      </c>
      <c r="X8" s="3">
        <v>0</v>
      </c>
      <c r="Y8" s="3">
        <v>0</v>
      </c>
      <c r="Z8" s="3">
        <v>0</v>
      </c>
      <c r="AA8" s="3">
        <v>0</v>
      </c>
      <c r="AB8" s="3">
        <v>0</v>
      </c>
      <c r="AC8" s="3">
        <v>0</v>
      </c>
      <c r="AD8" s="3">
        <v>0</v>
      </c>
      <c r="AE8" s="3">
        <v>0</v>
      </c>
      <c r="AF8" s="3">
        <v>0</v>
      </c>
      <c r="AG8" s="3">
        <v>0</v>
      </c>
      <c r="AH8" s="3">
        <v>1</v>
      </c>
      <c r="AI8" s="3">
        <v>0</v>
      </c>
      <c r="AJ8" s="3">
        <v>0</v>
      </c>
      <c r="AK8" s="3">
        <v>0</v>
      </c>
      <c r="AL8" s="3">
        <v>0</v>
      </c>
      <c r="AM8" s="3">
        <v>0</v>
      </c>
      <c r="AN8" s="3">
        <v>0</v>
      </c>
      <c r="AO8" s="3">
        <v>0</v>
      </c>
      <c r="AP8" s="3">
        <v>0</v>
      </c>
      <c r="AQ8" s="3">
        <v>0</v>
      </c>
      <c r="AR8" s="3">
        <v>0</v>
      </c>
      <c r="AS8" s="3">
        <v>0</v>
      </c>
      <c r="AT8" s="9">
        <f t="shared" si="0"/>
        <v>1</v>
      </c>
      <c r="AU8" s="9">
        <f t="shared" si="1"/>
        <v>0</v>
      </c>
      <c r="AV8" s="10">
        <f t="shared" si="2"/>
        <v>0</v>
      </c>
      <c r="AW8" s="12" t="str">
        <f t="shared" si="3"/>
        <v>CUMPLE</v>
      </c>
      <c r="AX8" s="13" t="str">
        <f t="shared" si="4"/>
        <v>BAJO</v>
      </c>
      <c r="AY8" s="102"/>
      <c r="AZ8" s="102"/>
      <c r="BA8" s="106"/>
      <c r="BB8" s="106"/>
      <c r="BC8" s="106"/>
      <c r="BD8" s="105"/>
      <c r="BE8" s="109"/>
      <c r="BF8" s="105"/>
      <c r="BG8" s="105"/>
      <c r="BH8" s="105"/>
      <c r="BI8" s="105"/>
    </row>
    <row r="9" spans="1:218" ht="43.5" customHeight="1" x14ac:dyDescent="0.2">
      <c r="A9" s="5">
        <v>5</v>
      </c>
      <c r="B9" s="81" t="s">
        <v>217</v>
      </c>
      <c r="C9" s="82">
        <v>1065641341</v>
      </c>
      <c r="D9" s="83" t="s">
        <v>283</v>
      </c>
      <c r="E9" s="84" t="s">
        <v>284</v>
      </c>
      <c r="F9" s="3">
        <v>0</v>
      </c>
      <c r="G9" s="3">
        <v>0</v>
      </c>
      <c r="H9" s="3">
        <v>1</v>
      </c>
      <c r="I9" s="3">
        <v>0</v>
      </c>
      <c r="J9" s="3">
        <v>1</v>
      </c>
      <c r="K9" s="3">
        <v>0</v>
      </c>
      <c r="L9" s="3">
        <v>0</v>
      </c>
      <c r="M9" s="3">
        <v>0</v>
      </c>
      <c r="N9" s="3">
        <v>0</v>
      </c>
      <c r="O9" s="3">
        <v>0</v>
      </c>
      <c r="P9" s="3">
        <v>0</v>
      </c>
      <c r="Q9" s="3">
        <v>0</v>
      </c>
      <c r="R9" s="3">
        <v>0</v>
      </c>
      <c r="S9" s="3">
        <v>0</v>
      </c>
      <c r="T9" s="3">
        <v>0</v>
      </c>
      <c r="U9" s="3">
        <v>0</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9">
        <f t="shared" si="0"/>
        <v>0</v>
      </c>
      <c r="AU9" s="9">
        <f t="shared" si="1"/>
        <v>0</v>
      </c>
      <c r="AV9" s="10" t="e">
        <f t="shared" si="2"/>
        <v>#DIV/0!</v>
      </c>
      <c r="AW9" s="12" t="str">
        <f t="shared" si="3"/>
        <v>CUMPLE</v>
      </c>
      <c r="AX9" s="13" t="e">
        <f t="shared" si="4"/>
        <v>#DIV/0!</v>
      </c>
      <c r="AY9" s="105"/>
      <c r="AZ9" s="105"/>
      <c r="BA9" s="106"/>
      <c r="BB9" s="106"/>
      <c r="BC9" s="106"/>
      <c r="BD9" s="105"/>
      <c r="BE9" s="109"/>
      <c r="BF9" s="105"/>
      <c r="BG9" s="105"/>
      <c r="BH9" s="105"/>
      <c r="BI9" s="105"/>
    </row>
    <row r="10" spans="1:218" ht="71.25" x14ac:dyDescent="0.2">
      <c r="A10" s="5">
        <v>6</v>
      </c>
      <c r="B10" s="81" t="s">
        <v>217</v>
      </c>
      <c r="C10" s="82"/>
      <c r="D10" s="83" t="s">
        <v>285</v>
      </c>
      <c r="E10" s="84" t="s">
        <v>286</v>
      </c>
      <c r="F10" s="3">
        <v>0</v>
      </c>
      <c r="G10" s="3">
        <v>0</v>
      </c>
      <c r="H10" s="3">
        <v>1</v>
      </c>
      <c r="I10" s="3">
        <v>0</v>
      </c>
      <c r="J10" s="3">
        <v>1</v>
      </c>
      <c r="K10" s="3">
        <v>0</v>
      </c>
      <c r="L10" s="3">
        <v>0</v>
      </c>
      <c r="M10" s="3">
        <v>0</v>
      </c>
      <c r="N10" s="3">
        <v>0</v>
      </c>
      <c r="O10" s="3">
        <v>0</v>
      </c>
      <c r="P10" s="3">
        <v>0</v>
      </c>
      <c r="Q10" s="3">
        <v>0</v>
      </c>
      <c r="R10" s="3">
        <v>0</v>
      </c>
      <c r="S10" s="3">
        <v>0</v>
      </c>
      <c r="T10" s="3">
        <v>0</v>
      </c>
      <c r="U10" s="3">
        <v>0</v>
      </c>
      <c r="V10" s="3">
        <v>1</v>
      </c>
      <c r="W10" s="3">
        <v>0</v>
      </c>
      <c r="X10" s="3">
        <v>1</v>
      </c>
      <c r="Y10" s="3">
        <v>0</v>
      </c>
      <c r="Z10" s="3">
        <v>0</v>
      </c>
      <c r="AA10" s="3">
        <v>0</v>
      </c>
      <c r="AB10" s="3">
        <v>0</v>
      </c>
      <c r="AC10" s="3">
        <v>0</v>
      </c>
      <c r="AD10" s="3">
        <v>0</v>
      </c>
      <c r="AE10" s="3">
        <v>0</v>
      </c>
      <c r="AF10" s="3">
        <v>0</v>
      </c>
      <c r="AG10" s="3">
        <v>0</v>
      </c>
      <c r="AH10" s="3">
        <v>0</v>
      </c>
      <c r="AI10" s="3">
        <v>0</v>
      </c>
      <c r="AJ10" s="3">
        <v>0</v>
      </c>
      <c r="AK10" s="3">
        <v>0</v>
      </c>
      <c r="AL10" s="3">
        <v>0</v>
      </c>
      <c r="AM10" s="3">
        <v>0</v>
      </c>
      <c r="AN10" s="3">
        <v>1</v>
      </c>
      <c r="AO10" s="3">
        <v>0</v>
      </c>
      <c r="AP10" s="3">
        <v>0</v>
      </c>
      <c r="AQ10" s="3">
        <v>0</v>
      </c>
      <c r="AR10" s="3">
        <v>0</v>
      </c>
      <c r="AS10" s="3">
        <v>0</v>
      </c>
      <c r="AT10" s="9">
        <f t="shared" si="0"/>
        <v>2</v>
      </c>
      <c r="AU10" s="9">
        <f t="shared" si="1"/>
        <v>0</v>
      </c>
      <c r="AV10" s="10">
        <f t="shared" si="2"/>
        <v>0</v>
      </c>
      <c r="AW10" s="12" t="str">
        <f t="shared" si="3"/>
        <v>CUMPLE</v>
      </c>
      <c r="AX10" s="13" t="str">
        <f t="shared" si="4"/>
        <v>BAJO</v>
      </c>
      <c r="AY10" s="105"/>
      <c r="AZ10" s="105"/>
      <c r="BA10" s="106"/>
      <c r="BB10" s="106"/>
      <c r="BC10" s="24"/>
      <c r="BD10" s="105"/>
      <c r="BE10" s="105"/>
      <c r="BF10" s="105"/>
      <c r="BG10" s="105"/>
      <c r="BH10" s="105"/>
      <c r="BI10" s="105"/>
    </row>
    <row r="11" spans="1:218" ht="15" x14ac:dyDescent="0.2">
      <c r="A11" s="5">
        <v>7</v>
      </c>
      <c r="B11" s="81"/>
      <c r="C11" s="82"/>
      <c r="D11" s="83"/>
      <c r="E11" s="84"/>
      <c r="F11" s="3">
        <v>0</v>
      </c>
      <c r="G11" s="3">
        <v>0</v>
      </c>
      <c r="H11" s="3">
        <v>0</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9">
        <f t="shared" si="0"/>
        <v>0</v>
      </c>
      <c r="AU11" s="9">
        <f t="shared" si="1"/>
        <v>0</v>
      </c>
      <c r="AV11" s="10" t="e">
        <f t="shared" si="2"/>
        <v>#DIV/0!</v>
      </c>
      <c r="AW11" s="12" t="str">
        <f t="shared" si="3"/>
        <v>CUMPLE</v>
      </c>
      <c r="AX11" s="13" t="e">
        <f t="shared" si="4"/>
        <v>#DIV/0!</v>
      </c>
      <c r="AY11" s="105"/>
      <c r="AZ11" s="105"/>
      <c r="BA11" s="106"/>
      <c r="BB11" s="106"/>
      <c r="BC11" s="24"/>
      <c r="BD11" s="105"/>
      <c r="BE11" s="105"/>
      <c r="BF11" s="105"/>
      <c r="BG11" s="105"/>
      <c r="BH11" s="105"/>
      <c r="BI11" s="105"/>
    </row>
    <row r="12" spans="1:218" ht="15" x14ac:dyDescent="0.2">
      <c r="A12" s="5">
        <v>8</v>
      </c>
      <c r="B12" s="81"/>
      <c r="C12" s="82"/>
      <c r="D12" s="83"/>
      <c r="E12" s="84"/>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9">
        <f t="shared" si="0"/>
        <v>0</v>
      </c>
      <c r="AU12" s="9">
        <f t="shared" si="1"/>
        <v>0</v>
      </c>
      <c r="AV12" s="10" t="e">
        <f t="shared" si="2"/>
        <v>#DIV/0!</v>
      </c>
      <c r="AW12" s="12" t="str">
        <f t="shared" si="3"/>
        <v>CUMPLE</v>
      </c>
      <c r="AX12" s="13" t="e">
        <f t="shared" si="4"/>
        <v>#DIV/0!</v>
      </c>
      <c r="AY12" s="105"/>
      <c r="AZ12" s="105"/>
      <c r="BA12" s="106"/>
      <c r="BB12" s="106"/>
      <c r="BC12" s="24"/>
      <c r="BD12" s="5"/>
      <c r="BE12" s="105"/>
      <c r="BF12" s="105"/>
      <c r="BG12" s="105"/>
      <c r="BH12" s="105"/>
      <c r="BI12" s="105"/>
    </row>
    <row r="13" spans="1:218" ht="15" x14ac:dyDescent="0.2">
      <c r="A13" s="5">
        <v>9</v>
      </c>
      <c r="B13" s="81"/>
      <c r="C13" s="82"/>
      <c r="D13" s="83"/>
      <c r="E13" s="84"/>
      <c r="F13" s="3">
        <v>0</v>
      </c>
      <c r="G13" s="3">
        <v>0</v>
      </c>
      <c r="H13" s="3">
        <v>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c r="AB13" s="3">
        <v>0</v>
      </c>
      <c r="AC13" s="3">
        <v>0</v>
      </c>
      <c r="AD13" s="3">
        <v>0</v>
      </c>
      <c r="AE13" s="3">
        <v>0</v>
      </c>
      <c r="AF13" s="3">
        <v>0</v>
      </c>
      <c r="AG13" s="3">
        <v>0</v>
      </c>
      <c r="AH13" s="3">
        <v>0</v>
      </c>
      <c r="AI13" s="3">
        <v>0</v>
      </c>
      <c r="AJ13" s="3">
        <v>0</v>
      </c>
      <c r="AK13" s="3">
        <v>0</v>
      </c>
      <c r="AL13" s="3">
        <v>0</v>
      </c>
      <c r="AM13" s="3">
        <v>0</v>
      </c>
      <c r="AN13" s="3">
        <v>0</v>
      </c>
      <c r="AO13" s="3">
        <v>0</v>
      </c>
      <c r="AP13" s="3">
        <v>0</v>
      </c>
      <c r="AQ13" s="3">
        <v>0</v>
      </c>
      <c r="AR13" s="3">
        <v>0</v>
      </c>
      <c r="AS13" s="3">
        <v>0</v>
      </c>
      <c r="AT13" s="9">
        <f t="shared" si="0"/>
        <v>0</v>
      </c>
      <c r="AU13" s="9">
        <f t="shared" si="1"/>
        <v>0</v>
      </c>
      <c r="AV13" s="10" t="e">
        <f t="shared" si="2"/>
        <v>#DIV/0!</v>
      </c>
      <c r="AW13" s="12" t="str">
        <f t="shared" si="3"/>
        <v>CUMPLE</v>
      </c>
      <c r="AX13" s="13" t="e">
        <f t="shared" si="4"/>
        <v>#DIV/0!</v>
      </c>
      <c r="AY13" s="55"/>
      <c r="AZ13" s="105"/>
      <c r="BA13" s="106"/>
      <c r="BB13" s="105"/>
      <c r="BC13" s="106"/>
      <c r="BD13" s="105"/>
      <c r="BE13" s="106"/>
      <c r="BF13" s="105"/>
      <c r="BG13" s="5"/>
      <c r="BH13" s="5"/>
      <c r="BI13" s="5"/>
    </row>
    <row r="14" spans="1:218" ht="15" x14ac:dyDescent="0.2">
      <c r="A14" s="5">
        <v>10</v>
      </c>
      <c r="B14" s="81"/>
      <c r="C14" s="82"/>
      <c r="D14" s="83"/>
      <c r="E14" s="84"/>
      <c r="F14" s="3">
        <v>0</v>
      </c>
      <c r="G14" s="3">
        <v>0</v>
      </c>
      <c r="H14" s="3">
        <v>0</v>
      </c>
      <c r="I14" s="3">
        <v>0</v>
      </c>
      <c r="J14" s="3">
        <v>0</v>
      </c>
      <c r="K14" s="3">
        <v>0</v>
      </c>
      <c r="L14" s="3">
        <v>0</v>
      </c>
      <c r="M14" s="3">
        <v>0</v>
      </c>
      <c r="N14" s="3">
        <v>0</v>
      </c>
      <c r="O14" s="3">
        <v>0</v>
      </c>
      <c r="P14" s="3">
        <v>0</v>
      </c>
      <c r="Q14" s="3">
        <v>0</v>
      </c>
      <c r="R14" s="3">
        <v>0</v>
      </c>
      <c r="S14" s="3">
        <v>0</v>
      </c>
      <c r="T14" s="3">
        <v>0</v>
      </c>
      <c r="U14" s="3">
        <v>0</v>
      </c>
      <c r="V14" s="3">
        <v>0</v>
      </c>
      <c r="W14" s="3">
        <v>0</v>
      </c>
      <c r="X14" s="3">
        <v>0</v>
      </c>
      <c r="Y14" s="3">
        <v>0</v>
      </c>
      <c r="Z14" s="3">
        <v>0</v>
      </c>
      <c r="AA14" s="3">
        <v>0</v>
      </c>
      <c r="AB14" s="3">
        <v>0</v>
      </c>
      <c r="AC14" s="3">
        <v>0</v>
      </c>
      <c r="AD14" s="3">
        <v>0</v>
      </c>
      <c r="AE14" s="3">
        <v>0</v>
      </c>
      <c r="AF14" s="3">
        <v>0</v>
      </c>
      <c r="AG14" s="3">
        <v>0</v>
      </c>
      <c r="AH14" s="3">
        <v>0</v>
      </c>
      <c r="AI14" s="3">
        <v>0</v>
      </c>
      <c r="AJ14" s="3">
        <v>0</v>
      </c>
      <c r="AK14" s="3">
        <v>0</v>
      </c>
      <c r="AL14" s="3">
        <v>0</v>
      </c>
      <c r="AM14" s="3">
        <v>0</v>
      </c>
      <c r="AN14" s="3">
        <v>0</v>
      </c>
      <c r="AO14" s="3">
        <v>0</v>
      </c>
      <c r="AP14" s="3">
        <v>0</v>
      </c>
      <c r="AQ14" s="3">
        <v>0</v>
      </c>
      <c r="AR14" s="3">
        <v>0</v>
      </c>
      <c r="AS14" s="3">
        <v>0</v>
      </c>
      <c r="AT14" s="9">
        <f t="shared" si="0"/>
        <v>0</v>
      </c>
      <c r="AU14" s="9">
        <f t="shared" si="1"/>
        <v>0</v>
      </c>
      <c r="AV14" s="10" t="e">
        <f t="shared" si="2"/>
        <v>#DIV/0!</v>
      </c>
      <c r="AW14" s="12" t="str">
        <f t="shared" si="3"/>
        <v>CUMPLE</v>
      </c>
      <c r="AX14" s="13" t="e">
        <f t="shared" si="4"/>
        <v>#DIV/0!</v>
      </c>
      <c r="AY14" s="55"/>
      <c r="AZ14" s="55"/>
      <c r="BA14" s="28"/>
      <c r="BB14" s="105"/>
      <c r="BC14" s="24"/>
      <c r="BD14" s="5"/>
      <c r="BE14" s="106"/>
      <c r="BF14" s="106"/>
      <c r="BG14" s="106"/>
      <c r="BH14" s="106"/>
      <c r="BI14" s="106"/>
    </row>
    <row r="15" spans="1:218" ht="15" hidden="1" x14ac:dyDescent="0.2">
      <c r="A15" s="5">
        <v>11</v>
      </c>
      <c r="B15" s="81"/>
      <c r="C15" s="81"/>
      <c r="D15" s="83"/>
      <c r="E15" s="84"/>
      <c r="F15" s="3">
        <v>0</v>
      </c>
      <c r="G15" s="3">
        <v>0</v>
      </c>
      <c r="H15" s="3">
        <v>0</v>
      </c>
      <c r="I15" s="3">
        <v>0</v>
      </c>
      <c r="J15" s="3">
        <v>0</v>
      </c>
      <c r="K15" s="3">
        <v>0</v>
      </c>
      <c r="L15" s="3">
        <v>0</v>
      </c>
      <c r="M15" s="3">
        <v>0</v>
      </c>
      <c r="N15" s="3">
        <v>0</v>
      </c>
      <c r="O15" s="3">
        <v>0</v>
      </c>
      <c r="P15" s="3">
        <v>0</v>
      </c>
      <c r="Q15" s="3">
        <v>0</v>
      </c>
      <c r="R15" s="3">
        <v>0</v>
      </c>
      <c r="S15" s="3">
        <v>0</v>
      </c>
      <c r="T15" s="3">
        <v>0</v>
      </c>
      <c r="U15" s="3">
        <v>0</v>
      </c>
      <c r="V15" s="3">
        <v>0</v>
      </c>
      <c r="W15" s="3">
        <v>0</v>
      </c>
      <c r="X15" s="3">
        <v>0</v>
      </c>
      <c r="Y15" s="3">
        <v>0</v>
      </c>
      <c r="Z15" s="3">
        <v>0</v>
      </c>
      <c r="AA15" s="3">
        <v>0</v>
      </c>
      <c r="AB15" s="3">
        <v>0</v>
      </c>
      <c r="AC15" s="3">
        <v>0</v>
      </c>
      <c r="AD15" s="3">
        <v>0</v>
      </c>
      <c r="AE15" s="3">
        <v>0</v>
      </c>
      <c r="AF15" s="3">
        <v>0</v>
      </c>
      <c r="AG15" s="3">
        <v>0</v>
      </c>
      <c r="AH15" s="3">
        <v>0</v>
      </c>
      <c r="AI15" s="3">
        <v>0</v>
      </c>
      <c r="AJ15" s="3">
        <v>0</v>
      </c>
      <c r="AK15" s="3">
        <v>0</v>
      </c>
      <c r="AL15" s="3">
        <v>0</v>
      </c>
      <c r="AM15" s="3">
        <v>0</v>
      </c>
      <c r="AN15" s="3">
        <v>0</v>
      </c>
      <c r="AO15" s="3">
        <v>0</v>
      </c>
      <c r="AP15" s="3">
        <v>0</v>
      </c>
      <c r="AQ15" s="3">
        <v>0</v>
      </c>
      <c r="AR15" s="3">
        <v>0</v>
      </c>
      <c r="AS15" s="3">
        <v>0</v>
      </c>
      <c r="AT15" s="9">
        <f t="shared" si="0"/>
        <v>0</v>
      </c>
      <c r="AU15" s="9">
        <f t="shared" si="1"/>
        <v>0</v>
      </c>
      <c r="AV15" s="10" t="e">
        <f t="shared" si="2"/>
        <v>#DIV/0!</v>
      </c>
      <c r="AW15" s="12" t="str">
        <f t="shared" si="3"/>
        <v>CUMPLE</v>
      </c>
      <c r="AX15" s="13" t="e">
        <f t="shared" si="4"/>
        <v>#DIV/0!</v>
      </c>
      <c r="AY15" s="55"/>
      <c r="AZ15" s="55"/>
      <c r="BA15" s="106"/>
      <c r="BB15" s="106"/>
      <c r="BC15" s="106"/>
      <c r="BD15" s="106"/>
      <c r="BE15" s="106"/>
      <c r="BF15" s="106"/>
      <c r="BG15" s="106"/>
      <c r="BH15" s="5"/>
      <c r="BI15" s="5"/>
    </row>
    <row r="16" spans="1:218" ht="15" hidden="1" x14ac:dyDescent="0.2">
      <c r="A16" s="5">
        <v>12</v>
      </c>
      <c r="B16" s="81"/>
      <c r="C16" s="81"/>
      <c r="D16" s="83"/>
      <c r="E16" s="84"/>
      <c r="F16" s="3">
        <v>0</v>
      </c>
      <c r="G16" s="3">
        <v>0</v>
      </c>
      <c r="H16" s="3">
        <v>0</v>
      </c>
      <c r="I16" s="3">
        <v>0</v>
      </c>
      <c r="J16" s="3">
        <v>0</v>
      </c>
      <c r="K16" s="3">
        <v>0</v>
      </c>
      <c r="L16" s="3">
        <v>0</v>
      </c>
      <c r="M16" s="3">
        <v>0</v>
      </c>
      <c r="N16" s="3">
        <v>0</v>
      </c>
      <c r="O16" s="3">
        <v>0</v>
      </c>
      <c r="P16" s="3">
        <v>0</v>
      </c>
      <c r="Q16" s="3">
        <v>0</v>
      </c>
      <c r="R16" s="3">
        <v>0</v>
      </c>
      <c r="S16" s="3">
        <v>0</v>
      </c>
      <c r="T16" s="3">
        <v>0</v>
      </c>
      <c r="U16" s="3">
        <v>0</v>
      </c>
      <c r="V16" s="3">
        <v>0</v>
      </c>
      <c r="W16" s="3">
        <v>0</v>
      </c>
      <c r="X16" s="3">
        <v>0</v>
      </c>
      <c r="Y16" s="3">
        <v>0</v>
      </c>
      <c r="Z16" s="3">
        <v>0</v>
      </c>
      <c r="AA16" s="3">
        <v>0</v>
      </c>
      <c r="AB16" s="3">
        <v>0</v>
      </c>
      <c r="AC16" s="3">
        <v>0</v>
      </c>
      <c r="AD16" s="3">
        <v>0</v>
      </c>
      <c r="AE16" s="3">
        <v>0</v>
      </c>
      <c r="AF16" s="3">
        <v>0</v>
      </c>
      <c r="AG16" s="3">
        <v>0</v>
      </c>
      <c r="AH16" s="3">
        <v>0</v>
      </c>
      <c r="AI16" s="3">
        <v>0</v>
      </c>
      <c r="AJ16" s="3">
        <v>0</v>
      </c>
      <c r="AK16" s="3">
        <v>0</v>
      </c>
      <c r="AL16" s="3">
        <v>0</v>
      </c>
      <c r="AM16" s="3">
        <v>0</v>
      </c>
      <c r="AN16" s="3">
        <v>0</v>
      </c>
      <c r="AO16" s="3">
        <v>0</v>
      </c>
      <c r="AP16" s="3">
        <v>0</v>
      </c>
      <c r="AQ16" s="3">
        <v>0</v>
      </c>
      <c r="AR16" s="3">
        <v>0</v>
      </c>
      <c r="AS16" s="3">
        <v>0</v>
      </c>
      <c r="AT16" s="9">
        <f t="shared" si="0"/>
        <v>0</v>
      </c>
      <c r="AU16" s="9">
        <f t="shared" si="1"/>
        <v>0</v>
      </c>
      <c r="AV16" s="10" t="e">
        <f t="shared" si="2"/>
        <v>#DIV/0!</v>
      </c>
      <c r="AW16" s="12" t="str">
        <f t="shared" si="3"/>
        <v>CUMPLE</v>
      </c>
      <c r="AX16" s="13" t="e">
        <f t="shared" si="4"/>
        <v>#DIV/0!</v>
      </c>
      <c r="AY16" s="55"/>
      <c r="AZ16" s="55"/>
      <c r="BA16" s="106"/>
      <c r="BB16" s="106"/>
      <c r="BC16" s="106"/>
      <c r="BD16" s="106"/>
      <c r="BE16" s="106"/>
      <c r="BF16" s="106"/>
      <c r="BG16" s="106"/>
      <c r="BH16" s="5"/>
      <c r="BI16" s="5"/>
    </row>
    <row r="17" spans="1:61" ht="15" hidden="1" x14ac:dyDescent="0.2">
      <c r="A17" s="5">
        <v>13</v>
      </c>
      <c r="B17" s="81"/>
      <c r="C17" s="81"/>
      <c r="D17" s="83"/>
      <c r="E17" s="84"/>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c r="AA17" s="3">
        <v>0</v>
      </c>
      <c r="AB17" s="3">
        <v>0</v>
      </c>
      <c r="AC17" s="3">
        <v>0</v>
      </c>
      <c r="AD17" s="3">
        <v>0</v>
      </c>
      <c r="AE17" s="3">
        <v>0</v>
      </c>
      <c r="AF17" s="3">
        <v>0</v>
      </c>
      <c r="AG17" s="3">
        <v>0</v>
      </c>
      <c r="AH17" s="3">
        <v>0</v>
      </c>
      <c r="AI17" s="3">
        <v>0</v>
      </c>
      <c r="AJ17" s="3">
        <v>0</v>
      </c>
      <c r="AK17" s="3">
        <v>0</v>
      </c>
      <c r="AL17" s="3">
        <v>0</v>
      </c>
      <c r="AM17" s="3">
        <v>0</v>
      </c>
      <c r="AN17" s="3">
        <v>0</v>
      </c>
      <c r="AO17" s="3">
        <v>0</v>
      </c>
      <c r="AP17" s="3">
        <v>0</v>
      </c>
      <c r="AQ17" s="3">
        <v>0</v>
      </c>
      <c r="AR17" s="3">
        <v>0</v>
      </c>
      <c r="AS17" s="3">
        <v>0</v>
      </c>
      <c r="AT17" s="9">
        <f t="shared" si="0"/>
        <v>0</v>
      </c>
      <c r="AU17" s="9">
        <f t="shared" si="1"/>
        <v>0</v>
      </c>
      <c r="AV17" s="10" t="e">
        <f t="shared" si="2"/>
        <v>#DIV/0!</v>
      </c>
      <c r="AW17" s="12" t="str">
        <f t="shared" si="3"/>
        <v>CUMPLE</v>
      </c>
      <c r="AX17" s="13" t="e">
        <f t="shared" si="4"/>
        <v>#DIV/0!</v>
      </c>
      <c r="AY17" s="106"/>
      <c r="AZ17" s="106"/>
      <c r="BA17" s="106"/>
      <c r="BB17" s="106"/>
      <c r="BC17" s="106"/>
      <c r="BD17" s="106"/>
      <c r="BE17" s="106"/>
      <c r="BF17" s="106"/>
      <c r="BG17" s="106"/>
      <c r="BH17" s="106"/>
      <c r="BI17" s="106"/>
    </row>
    <row r="18" spans="1:61" ht="15" hidden="1" x14ac:dyDescent="0.2">
      <c r="A18" s="5">
        <v>14</v>
      </c>
      <c r="B18" s="81"/>
      <c r="C18" s="81"/>
      <c r="D18" s="83"/>
      <c r="E18" s="84"/>
      <c r="F18" s="3">
        <v>0</v>
      </c>
      <c r="G18" s="3">
        <v>0</v>
      </c>
      <c r="H18" s="3">
        <v>0</v>
      </c>
      <c r="I18" s="3">
        <v>0</v>
      </c>
      <c r="J18" s="3">
        <v>0</v>
      </c>
      <c r="K18" s="3">
        <v>0</v>
      </c>
      <c r="L18" s="3">
        <v>0</v>
      </c>
      <c r="M18" s="3">
        <v>0</v>
      </c>
      <c r="N18" s="3">
        <v>0</v>
      </c>
      <c r="O18" s="3">
        <v>0</v>
      </c>
      <c r="P18" s="3">
        <v>0</v>
      </c>
      <c r="Q18" s="3">
        <v>0</v>
      </c>
      <c r="R18" s="3">
        <v>0</v>
      </c>
      <c r="S18" s="3">
        <v>0</v>
      </c>
      <c r="T18" s="3">
        <v>0</v>
      </c>
      <c r="U18" s="3">
        <v>0</v>
      </c>
      <c r="V18" s="3">
        <v>0</v>
      </c>
      <c r="W18" s="3">
        <v>0</v>
      </c>
      <c r="X18" s="3">
        <v>0</v>
      </c>
      <c r="Y18" s="3">
        <v>0</v>
      </c>
      <c r="Z18" s="3">
        <v>0</v>
      </c>
      <c r="AA18" s="3">
        <v>0</v>
      </c>
      <c r="AB18" s="3">
        <v>0</v>
      </c>
      <c r="AC18" s="3">
        <v>0</v>
      </c>
      <c r="AD18" s="3">
        <v>0</v>
      </c>
      <c r="AE18" s="3">
        <v>0</v>
      </c>
      <c r="AF18" s="3">
        <v>0</v>
      </c>
      <c r="AG18" s="3">
        <v>0</v>
      </c>
      <c r="AH18" s="3">
        <v>0</v>
      </c>
      <c r="AI18" s="3">
        <v>0</v>
      </c>
      <c r="AJ18" s="3">
        <v>0</v>
      </c>
      <c r="AK18" s="3">
        <v>0</v>
      </c>
      <c r="AL18" s="3">
        <v>0</v>
      </c>
      <c r="AM18" s="3">
        <v>0</v>
      </c>
      <c r="AN18" s="3">
        <v>0</v>
      </c>
      <c r="AO18" s="3">
        <v>0</v>
      </c>
      <c r="AP18" s="3">
        <v>0</v>
      </c>
      <c r="AQ18" s="3">
        <v>0</v>
      </c>
      <c r="AR18" s="3">
        <v>0</v>
      </c>
      <c r="AS18" s="3">
        <v>0</v>
      </c>
      <c r="AT18" s="9">
        <f t="shared" si="0"/>
        <v>0</v>
      </c>
      <c r="AU18" s="9">
        <f t="shared" si="1"/>
        <v>0</v>
      </c>
      <c r="AV18" s="10" t="e">
        <f t="shared" si="2"/>
        <v>#DIV/0!</v>
      </c>
      <c r="AW18" s="12" t="str">
        <f t="shared" si="3"/>
        <v>CUMPLE</v>
      </c>
      <c r="AX18" s="13" t="e">
        <f t="shared" si="4"/>
        <v>#DIV/0!</v>
      </c>
      <c r="AY18" s="55"/>
      <c r="AZ18" s="55"/>
      <c r="BA18" s="28"/>
      <c r="BB18" s="106"/>
      <c r="BC18" s="106"/>
      <c r="BD18" s="106"/>
      <c r="BE18" s="106"/>
      <c r="BF18" s="106"/>
      <c r="BG18" s="106"/>
      <c r="BH18" s="106"/>
      <c r="BI18" s="106"/>
    </row>
    <row r="19" spans="1:61" ht="15" hidden="1" x14ac:dyDescent="0.2">
      <c r="A19" s="5">
        <v>15</v>
      </c>
      <c r="B19" s="81"/>
      <c r="C19" s="81"/>
      <c r="D19" s="83"/>
      <c r="E19" s="84"/>
      <c r="F19" s="3">
        <v>0</v>
      </c>
      <c r="G19" s="3">
        <v>0</v>
      </c>
      <c r="H19" s="3">
        <v>0</v>
      </c>
      <c r="I19" s="3">
        <v>0</v>
      </c>
      <c r="J19" s="3">
        <v>0</v>
      </c>
      <c r="K19" s="3">
        <v>0</v>
      </c>
      <c r="L19" s="3">
        <v>0</v>
      </c>
      <c r="M19" s="3">
        <v>0</v>
      </c>
      <c r="N19" s="3">
        <v>0</v>
      </c>
      <c r="O19" s="3">
        <v>0</v>
      </c>
      <c r="P19" s="3">
        <v>0</v>
      </c>
      <c r="Q19" s="3">
        <v>0</v>
      </c>
      <c r="R19" s="3">
        <v>0</v>
      </c>
      <c r="S19" s="3">
        <v>0</v>
      </c>
      <c r="T19" s="3">
        <v>0</v>
      </c>
      <c r="U19" s="3">
        <v>0</v>
      </c>
      <c r="V19" s="3">
        <v>0</v>
      </c>
      <c r="W19" s="3">
        <v>0</v>
      </c>
      <c r="X19" s="3">
        <v>0</v>
      </c>
      <c r="Y19" s="3">
        <v>0</v>
      </c>
      <c r="Z19" s="3">
        <v>0</v>
      </c>
      <c r="AA19" s="3">
        <v>0</v>
      </c>
      <c r="AB19" s="3">
        <v>0</v>
      </c>
      <c r="AC19" s="3">
        <v>0</v>
      </c>
      <c r="AD19" s="3">
        <v>0</v>
      </c>
      <c r="AE19" s="3">
        <v>0</v>
      </c>
      <c r="AF19" s="3">
        <v>0</v>
      </c>
      <c r="AG19" s="3">
        <v>0</v>
      </c>
      <c r="AH19" s="3">
        <v>0</v>
      </c>
      <c r="AI19" s="3">
        <v>0</v>
      </c>
      <c r="AJ19" s="3">
        <v>0</v>
      </c>
      <c r="AK19" s="3">
        <v>0</v>
      </c>
      <c r="AL19" s="3">
        <v>0</v>
      </c>
      <c r="AM19" s="3">
        <v>0</v>
      </c>
      <c r="AN19" s="3">
        <v>0</v>
      </c>
      <c r="AO19" s="3">
        <v>0</v>
      </c>
      <c r="AP19" s="3">
        <v>0</v>
      </c>
      <c r="AQ19" s="3">
        <v>0</v>
      </c>
      <c r="AR19" s="3">
        <v>0</v>
      </c>
      <c r="AS19" s="3">
        <v>0</v>
      </c>
      <c r="AT19" s="9">
        <f t="shared" si="0"/>
        <v>0</v>
      </c>
      <c r="AU19" s="9">
        <f t="shared" si="1"/>
        <v>0</v>
      </c>
      <c r="AV19" s="10" t="e">
        <f t="shared" si="2"/>
        <v>#DIV/0!</v>
      </c>
      <c r="AW19" s="12" t="str">
        <f t="shared" si="3"/>
        <v>CUMPLE</v>
      </c>
      <c r="AX19" s="13" t="e">
        <f t="shared" si="4"/>
        <v>#DIV/0!</v>
      </c>
      <c r="AY19" s="106"/>
      <c r="AZ19" s="106"/>
      <c r="BA19" s="106"/>
      <c r="BB19" s="106"/>
      <c r="BC19" s="106"/>
      <c r="BD19" s="24"/>
      <c r="BE19" s="5"/>
      <c r="BF19" s="106"/>
      <c r="BG19" s="106"/>
      <c r="BH19" s="106"/>
      <c r="BI19" s="106"/>
    </row>
    <row r="20" spans="1:61" ht="15" hidden="1" x14ac:dyDescent="0.2">
      <c r="A20" s="5">
        <v>16</v>
      </c>
      <c r="B20" s="81"/>
      <c r="C20" s="81"/>
      <c r="D20" s="83"/>
      <c r="E20" s="84"/>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c r="X20" s="3">
        <v>0</v>
      </c>
      <c r="Y20" s="3">
        <v>0</v>
      </c>
      <c r="Z20" s="3">
        <v>0</v>
      </c>
      <c r="AA20" s="3">
        <v>0</v>
      </c>
      <c r="AB20" s="3">
        <v>0</v>
      </c>
      <c r="AC20" s="3">
        <v>0</v>
      </c>
      <c r="AD20" s="3">
        <v>0</v>
      </c>
      <c r="AE20" s="3">
        <v>0</v>
      </c>
      <c r="AF20" s="3">
        <v>0</v>
      </c>
      <c r="AG20" s="3">
        <v>0</v>
      </c>
      <c r="AH20" s="3">
        <v>0</v>
      </c>
      <c r="AI20" s="3">
        <v>0</v>
      </c>
      <c r="AJ20" s="3">
        <v>0</v>
      </c>
      <c r="AK20" s="3">
        <v>0</v>
      </c>
      <c r="AL20" s="3">
        <v>0</v>
      </c>
      <c r="AM20" s="3">
        <v>0</v>
      </c>
      <c r="AN20" s="3">
        <v>0</v>
      </c>
      <c r="AO20" s="3">
        <v>0</v>
      </c>
      <c r="AP20" s="3">
        <v>0</v>
      </c>
      <c r="AQ20" s="3">
        <v>0</v>
      </c>
      <c r="AR20" s="3">
        <v>0</v>
      </c>
      <c r="AS20" s="3">
        <v>0</v>
      </c>
      <c r="AT20" s="9">
        <f t="shared" si="0"/>
        <v>0</v>
      </c>
      <c r="AU20" s="9">
        <f t="shared" si="1"/>
        <v>0</v>
      </c>
      <c r="AV20" s="10" t="e">
        <f t="shared" si="2"/>
        <v>#DIV/0!</v>
      </c>
      <c r="AW20" s="12" t="str">
        <f t="shared" si="3"/>
        <v>CUMPLE</v>
      </c>
      <c r="AX20" s="13" t="e">
        <f t="shared" si="4"/>
        <v>#DIV/0!</v>
      </c>
      <c r="AY20" s="106">
        <v>1</v>
      </c>
      <c r="AZ20" s="106"/>
      <c r="BA20" s="106"/>
      <c r="BB20" s="106"/>
      <c r="BC20" s="106"/>
      <c r="BD20" s="24"/>
      <c r="BE20" s="5"/>
      <c r="BF20" s="106"/>
      <c r="BG20" s="106"/>
      <c r="BH20" s="106"/>
      <c r="BI20" s="106"/>
    </row>
    <row r="21" spans="1:61" ht="15" hidden="1" x14ac:dyDescent="0.2">
      <c r="A21" s="5">
        <v>17</v>
      </c>
      <c r="B21" s="5"/>
      <c r="C21" s="5"/>
      <c r="D21" s="8"/>
      <c r="E21" s="84"/>
      <c r="F21" s="3">
        <v>0</v>
      </c>
      <c r="G21" s="3">
        <v>0</v>
      </c>
      <c r="H21" s="3">
        <v>0</v>
      </c>
      <c r="I21" s="3">
        <v>0</v>
      </c>
      <c r="J21" s="3">
        <v>0</v>
      </c>
      <c r="K21" s="3">
        <v>0</v>
      </c>
      <c r="L21" s="3">
        <v>0</v>
      </c>
      <c r="M21" s="3">
        <v>0</v>
      </c>
      <c r="N21" s="3">
        <v>0</v>
      </c>
      <c r="O21" s="3">
        <v>0</v>
      </c>
      <c r="P21" s="3">
        <v>0</v>
      </c>
      <c r="Q21" s="3">
        <v>0</v>
      </c>
      <c r="R21" s="3">
        <v>0</v>
      </c>
      <c r="S21" s="3">
        <v>0</v>
      </c>
      <c r="T21" s="3">
        <v>0</v>
      </c>
      <c r="U21" s="3">
        <v>0</v>
      </c>
      <c r="V21" s="3">
        <v>0</v>
      </c>
      <c r="W21" s="3">
        <v>0</v>
      </c>
      <c r="X21" s="3">
        <v>0</v>
      </c>
      <c r="Y21" s="3">
        <v>0</v>
      </c>
      <c r="Z21" s="3">
        <v>0</v>
      </c>
      <c r="AA21" s="3">
        <v>0</v>
      </c>
      <c r="AB21" s="3">
        <v>0</v>
      </c>
      <c r="AC21" s="3">
        <v>0</v>
      </c>
      <c r="AD21" s="3">
        <v>0</v>
      </c>
      <c r="AE21" s="3">
        <v>0</v>
      </c>
      <c r="AF21" s="3">
        <v>0</v>
      </c>
      <c r="AG21" s="3">
        <v>0</v>
      </c>
      <c r="AH21" s="3">
        <v>0</v>
      </c>
      <c r="AI21" s="3">
        <v>0</v>
      </c>
      <c r="AJ21" s="3">
        <v>0</v>
      </c>
      <c r="AK21" s="3">
        <v>0</v>
      </c>
      <c r="AL21" s="3">
        <v>0</v>
      </c>
      <c r="AM21" s="3">
        <v>0</v>
      </c>
      <c r="AN21" s="3">
        <v>0</v>
      </c>
      <c r="AO21" s="3">
        <v>0</v>
      </c>
      <c r="AP21" s="3">
        <v>0</v>
      </c>
      <c r="AQ21" s="3">
        <v>0</v>
      </c>
      <c r="AR21" s="3">
        <v>0</v>
      </c>
      <c r="AS21" s="3">
        <v>0</v>
      </c>
      <c r="AT21" s="9">
        <f t="shared" si="0"/>
        <v>0</v>
      </c>
      <c r="AU21" s="9">
        <f t="shared" si="1"/>
        <v>0</v>
      </c>
      <c r="AV21" s="10" t="e">
        <f t="shared" si="2"/>
        <v>#DIV/0!</v>
      </c>
      <c r="AW21" s="12" t="str">
        <f t="shared" si="3"/>
        <v>CUMPLE</v>
      </c>
      <c r="AX21" s="13" t="e">
        <f t="shared" si="4"/>
        <v>#DIV/0!</v>
      </c>
      <c r="AY21" s="106"/>
      <c r="AZ21" s="106"/>
      <c r="BA21" s="106"/>
      <c r="BB21" s="106"/>
      <c r="BC21" s="106"/>
      <c r="BD21" s="5"/>
      <c r="BE21" s="5"/>
      <c r="BF21" s="5"/>
      <c r="BG21" s="5"/>
      <c r="BH21" s="5"/>
      <c r="BI21" s="5"/>
    </row>
    <row r="22" spans="1:61" hidden="1" x14ac:dyDescent="0.2">
      <c r="A22" s="5">
        <v>18</v>
      </c>
      <c r="B22" s="5"/>
      <c r="C22" s="5"/>
      <c r="D22" s="8"/>
      <c r="E22" s="8"/>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c r="AF22" s="3">
        <v>0</v>
      </c>
      <c r="AG22" s="3">
        <v>0</v>
      </c>
      <c r="AH22" s="3">
        <v>0</v>
      </c>
      <c r="AI22" s="3">
        <v>0</v>
      </c>
      <c r="AJ22" s="3">
        <v>0</v>
      </c>
      <c r="AK22" s="3">
        <v>0</v>
      </c>
      <c r="AL22" s="3">
        <v>0</v>
      </c>
      <c r="AM22" s="3">
        <v>0</v>
      </c>
      <c r="AN22" s="3">
        <v>0</v>
      </c>
      <c r="AO22" s="3">
        <v>0</v>
      </c>
      <c r="AP22" s="3">
        <v>0</v>
      </c>
      <c r="AQ22" s="3">
        <v>0</v>
      </c>
      <c r="AR22" s="3">
        <v>0</v>
      </c>
      <c r="AS22" s="3">
        <v>0</v>
      </c>
      <c r="AT22" s="9">
        <f t="shared" si="0"/>
        <v>0</v>
      </c>
      <c r="AU22" s="9">
        <f t="shared" si="1"/>
        <v>0</v>
      </c>
      <c r="AV22" s="10" t="e">
        <f t="shared" si="2"/>
        <v>#DIV/0!</v>
      </c>
      <c r="AW22" s="12" t="str">
        <f t="shared" si="3"/>
        <v>CUMPLE</v>
      </c>
      <c r="AX22" s="13" t="e">
        <f t="shared" si="4"/>
        <v>#DIV/0!</v>
      </c>
      <c r="AY22" s="55"/>
      <c r="AZ22" s="55"/>
      <c r="BA22" s="5"/>
      <c r="BB22" s="5"/>
      <c r="BC22" s="5"/>
      <c r="BD22" s="5"/>
      <c r="BE22" s="5"/>
      <c r="BF22" s="5"/>
      <c r="BG22" s="5"/>
      <c r="BH22" s="5"/>
      <c r="BI22" s="5"/>
    </row>
    <row r="23" spans="1:61" ht="12.75" hidden="1" x14ac:dyDescent="0.2">
      <c r="A23" s="5">
        <v>19</v>
      </c>
      <c r="B23" s="5"/>
      <c r="C23" s="5"/>
      <c r="D23" s="8"/>
      <c r="E23" s="8"/>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c r="AA23" s="3">
        <v>0</v>
      </c>
      <c r="AB23" s="3">
        <v>0</v>
      </c>
      <c r="AC23" s="3">
        <v>0</v>
      </c>
      <c r="AD23" s="3">
        <v>0</v>
      </c>
      <c r="AE23" s="3">
        <v>0</v>
      </c>
      <c r="AF23" s="3">
        <v>0</v>
      </c>
      <c r="AG23" s="3">
        <v>0</v>
      </c>
      <c r="AH23" s="3">
        <v>0</v>
      </c>
      <c r="AI23" s="3">
        <v>0</v>
      </c>
      <c r="AJ23" s="3">
        <v>0</v>
      </c>
      <c r="AK23" s="3">
        <v>0</v>
      </c>
      <c r="AL23" s="3">
        <v>0</v>
      </c>
      <c r="AM23" s="3">
        <v>0</v>
      </c>
      <c r="AN23" s="3">
        <v>0</v>
      </c>
      <c r="AO23" s="3">
        <v>0</v>
      </c>
      <c r="AP23" s="3">
        <v>0</v>
      </c>
      <c r="AQ23" s="3">
        <v>0</v>
      </c>
      <c r="AR23" s="3">
        <v>0</v>
      </c>
      <c r="AS23" s="3">
        <v>0</v>
      </c>
      <c r="AT23" s="9">
        <f t="shared" si="0"/>
        <v>0</v>
      </c>
      <c r="AU23" s="9">
        <f t="shared" si="1"/>
        <v>0</v>
      </c>
      <c r="AV23" s="10" t="e">
        <f t="shared" si="2"/>
        <v>#DIV/0!</v>
      </c>
      <c r="AW23" s="12" t="str">
        <f t="shared" si="3"/>
        <v>CUMPLE</v>
      </c>
      <c r="AX23" s="13" t="e">
        <f t="shared" si="4"/>
        <v>#DIV/0!</v>
      </c>
      <c r="AY23" s="55"/>
      <c r="AZ23" s="55"/>
      <c r="BA23" s="28"/>
      <c r="BB23" s="23"/>
      <c r="BC23" s="24"/>
      <c r="BD23" s="5"/>
      <c r="BE23" s="5"/>
      <c r="BF23" s="5"/>
      <c r="BG23" s="5"/>
      <c r="BH23" s="5"/>
      <c r="BI23" s="5"/>
    </row>
    <row r="24" spans="1:61" ht="12.75" hidden="1" x14ac:dyDescent="0.2">
      <c r="A24" s="5">
        <v>20</v>
      </c>
      <c r="B24" s="5"/>
      <c r="C24" s="5"/>
      <c r="D24" s="8"/>
      <c r="E24" s="8"/>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c r="Y24" s="3">
        <v>0</v>
      </c>
      <c r="Z24" s="3">
        <v>0</v>
      </c>
      <c r="AA24" s="3">
        <v>0</v>
      </c>
      <c r="AB24" s="3">
        <v>0</v>
      </c>
      <c r="AC24" s="3">
        <v>0</v>
      </c>
      <c r="AD24" s="3">
        <v>0</v>
      </c>
      <c r="AE24" s="3">
        <v>0</v>
      </c>
      <c r="AF24" s="3">
        <v>0</v>
      </c>
      <c r="AG24" s="3">
        <v>0</v>
      </c>
      <c r="AH24" s="3">
        <v>0</v>
      </c>
      <c r="AI24" s="3">
        <v>0</v>
      </c>
      <c r="AJ24" s="3">
        <v>0</v>
      </c>
      <c r="AK24" s="3">
        <v>0</v>
      </c>
      <c r="AL24" s="3">
        <v>0</v>
      </c>
      <c r="AM24" s="3">
        <v>0</v>
      </c>
      <c r="AN24" s="3">
        <v>0</v>
      </c>
      <c r="AO24" s="3">
        <v>0</v>
      </c>
      <c r="AP24" s="3">
        <v>0</v>
      </c>
      <c r="AQ24" s="3">
        <v>0</v>
      </c>
      <c r="AR24" s="3">
        <v>0</v>
      </c>
      <c r="AS24" s="3">
        <v>0</v>
      </c>
      <c r="AT24" s="9">
        <f t="shared" si="0"/>
        <v>0</v>
      </c>
      <c r="AU24" s="9">
        <f t="shared" si="1"/>
        <v>0</v>
      </c>
      <c r="AV24" s="10" t="e">
        <f t="shared" si="2"/>
        <v>#DIV/0!</v>
      </c>
      <c r="AW24" s="12" t="str">
        <f t="shared" si="3"/>
        <v>CUMPLE</v>
      </c>
      <c r="AX24" s="13" t="e">
        <f t="shared" si="4"/>
        <v>#DIV/0!</v>
      </c>
      <c r="AY24" s="55"/>
      <c r="AZ24" s="55"/>
      <c r="BA24" s="28"/>
      <c r="BB24" s="23"/>
      <c r="BC24" s="23"/>
      <c r="BD24" s="5"/>
      <c r="BE24" s="5"/>
      <c r="BF24" s="5"/>
      <c r="BG24" s="5"/>
      <c r="BH24" s="5"/>
      <c r="BI24" s="5"/>
    </row>
    <row r="25" spans="1:61" ht="12.75" hidden="1" x14ac:dyDescent="0.2">
      <c r="A25" s="5">
        <v>21</v>
      </c>
      <c r="B25" s="5"/>
      <c r="C25" s="5"/>
      <c r="D25" s="8"/>
      <c r="E25" s="8"/>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c r="AF25" s="3">
        <v>0</v>
      </c>
      <c r="AG25" s="3">
        <v>0</v>
      </c>
      <c r="AH25" s="3">
        <v>0</v>
      </c>
      <c r="AI25" s="3">
        <v>0</v>
      </c>
      <c r="AJ25" s="3">
        <v>0</v>
      </c>
      <c r="AK25" s="3">
        <v>0</v>
      </c>
      <c r="AL25" s="3">
        <v>0</v>
      </c>
      <c r="AM25" s="3">
        <v>0</v>
      </c>
      <c r="AN25" s="3">
        <v>0</v>
      </c>
      <c r="AO25" s="3">
        <v>0</v>
      </c>
      <c r="AP25" s="3">
        <v>0</v>
      </c>
      <c r="AQ25" s="3">
        <v>0</v>
      </c>
      <c r="AR25" s="3">
        <v>0</v>
      </c>
      <c r="AS25" s="3">
        <v>0</v>
      </c>
      <c r="AT25" s="9">
        <f t="shared" si="0"/>
        <v>0</v>
      </c>
      <c r="AU25" s="9">
        <f t="shared" si="1"/>
        <v>0</v>
      </c>
      <c r="AV25" s="10" t="e">
        <f t="shared" si="2"/>
        <v>#DIV/0!</v>
      </c>
      <c r="AW25" s="12" t="str">
        <f t="shared" si="3"/>
        <v>CUMPLE</v>
      </c>
      <c r="AX25" s="13" t="e">
        <f t="shared" si="4"/>
        <v>#DIV/0!</v>
      </c>
      <c r="AY25" s="55"/>
      <c r="AZ25" s="55"/>
      <c r="BA25" s="28"/>
      <c r="BB25" s="23"/>
      <c r="BC25" s="24"/>
      <c r="BD25" s="5"/>
      <c r="BE25" s="5"/>
      <c r="BF25" s="5"/>
      <c r="BG25" s="5"/>
      <c r="BH25" s="5"/>
      <c r="BI25" s="5"/>
    </row>
    <row r="26" spans="1:61" ht="12.75" hidden="1" x14ac:dyDescent="0.2">
      <c r="A26" s="5">
        <v>22</v>
      </c>
      <c r="B26" s="5"/>
      <c r="C26" s="5"/>
      <c r="D26" s="8"/>
      <c r="E26" s="8"/>
      <c r="F26" s="3">
        <v>0</v>
      </c>
      <c r="G26" s="3">
        <v>0</v>
      </c>
      <c r="H26" s="3">
        <v>0</v>
      </c>
      <c r="I26" s="3">
        <v>0</v>
      </c>
      <c r="J26" s="3">
        <v>0</v>
      </c>
      <c r="K26" s="3">
        <v>0</v>
      </c>
      <c r="L26" s="3">
        <v>0</v>
      </c>
      <c r="M26" s="3">
        <v>0</v>
      </c>
      <c r="N26" s="3">
        <v>0</v>
      </c>
      <c r="O26" s="3">
        <v>0</v>
      </c>
      <c r="P26" s="3">
        <v>0</v>
      </c>
      <c r="Q26" s="3">
        <v>0</v>
      </c>
      <c r="R26" s="3">
        <v>0</v>
      </c>
      <c r="S26" s="3">
        <v>0</v>
      </c>
      <c r="T26" s="3">
        <v>0</v>
      </c>
      <c r="U26" s="3">
        <v>0</v>
      </c>
      <c r="V26" s="3">
        <v>0</v>
      </c>
      <c r="W26" s="3">
        <v>0</v>
      </c>
      <c r="X26" s="3">
        <v>0</v>
      </c>
      <c r="Y26" s="3">
        <v>0</v>
      </c>
      <c r="Z26" s="3">
        <v>0</v>
      </c>
      <c r="AA26" s="3">
        <v>0</v>
      </c>
      <c r="AB26" s="3">
        <v>0</v>
      </c>
      <c r="AC26" s="3">
        <v>0</v>
      </c>
      <c r="AD26" s="3">
        <v>0</v>
      </c>
      <c r="AE26" s="3">
        <v>0</v>
      </c>
      <c r="AF26" s="3">
        <v>0</v>
      </c>
      <c r="AG26" s="3">
        <v>0</v>
      </c>
      <c r="AH26" s="3">
        <v>0</v>
      </c>
      <c r="AI26" s="3">
        <v>0</v>
      </c>
      <c r="AJ26" s="3">
        <v>0</v>
      </c>
      <c r="AK26" s="3">
        <v>0</v>
      </c>
      <c r="AL26" s="3">
        <v>0</v>
      </c>
      <c r="AM26" s="3">
        <v>0</v>
      </c>
      <c r="AN26" s="3">
        <v>0</v>
      </c>
      <c r="AO26" s="3">
        <v>0</v>
      </c>
      <c r="AP26" s="3">
        <v>0</v>
      </c>
      <c r="AQ26" s="3">
        <v>0</v>
      </c>
      <c r="AR26" s="3">
        <v>0</v>
      </c>
      <c r="AS26" s="3">
        <v>0</v>
      </c>
      <c r="AT26" s="9">
        <f t="shared" si="0"/>
        <v>0</v>
      </c>
      <c r="AU26" s="9">
        <f t="shared" si="1"/>
        <v>0</v>
      </c>
      <c r="AV26" s="10" t="e">
        <f t="shared" si="2"/>
        <v>#DIV/0!</v>
      </c>
      <c r="AW26" s="12" t="str">
        <f t="shared" si="3"/>
        <v>CUMPLE</v>
      </c>
      <c r="AX26" s="13" t="e">
        <f t="shared" si="4"/>
        <v>#DIV/0!</v>
      </c>
      <c r="AY26" s="55"/>
      <c r="AZ26" s="55"/>
      <c r="BA26" s="28"/>
      <c r="BB26" s="23"/>
      <c r="BC26" s="24"/>
      <c r="BD26" s="5"/>
      <c r="BE26" s="5"/>
      <c r="BF26" s="5"/>
      <c r="BG26" s="5"/>
      <c r="BH26" s="5"/>
      <c r="BI26" s="5"/>
    </row>
    <row r="27" spans="1:61" hidden="1" x14ac:dyDescent="0.2">
      <c r="A27" s="5">
        <v>23</v>
      </c>
      <c r="B27" s="5"/>
      <c r="C27" s="5"/>
      <c r="D27" s="8"/>
      <c r="E27" s="8"/>
      <c r="F27" s="3">
        <v>0</v>
      </c>
      <c r="G27" s="3">
        <v>0</v>
      </c>
      <c r="H27" s="3">
        <v>0</v>
      </c>
      <c r="I27" s="3">
        <v>0</v>
      </c>
      <c r="J27" s="3">
        <v>0</v>
      </c>
      <c r="K27" s="3">
        <v>0</v>
      </c>
      <c r="L27" s="3">
        <v>0</v>
      </c>
      <c r="M27" s="3">
        <v>0</v>
      </c>
      <c r="N27" s="3">
        <v>0</v>
      </c>
      <c r="O27" s="3">
        <v>0</v>
      </c>
      <c r="P27" s="3">
        <v>0</v>
      </c>
      <c r="Q27" s="3">
        <v>0</v>
      </c>
      <c r="R27" s="3">
        <v>0</v>
      </c>
      <c r="S27" s="3">
        <v>0</v>
      </c>
      <c r="T27" s="3">
        <v>0</v>
      </c>
      <c r="U27" s="3">
        <v>0</v>
      </c>
      <c r="V27" s="3">
        <v>0</v>
      </c>
      <c r="W27" s="3">
        <v>0</v>
      </c>
      <c r="X27" s="3">
        <v>0</v>
      </c>
      <c r="Y27" s="3">
        <v>0</v>
      </c>
      <c r="Z27" s="3">
        <v>0</v>
      </c>
      <c r="AA27" s="3">
        <v>0</v>
      </c>
      <c r="AB27" s="3">
        <v>0</v>
      </c>
      <c r="AC27" s="3">
        <v>0</v>
      </c>
      <c r="AD27" s="3">
        <v>0</v>
      </c>
      <c r="AE27" s="3">
        <v>0</v>
      </c>
      <c r="AF27" s="3">
        <v>0</v>
      </c>
      <c r="AG27" s="3">
        <v>0</v>
      </c>
      <c r="AH27" s="3">
        <v>0</v>
      </c>
      <c r="AI27" s="3">
        <v>0</v>
      </c>
      <c r="AJ27" s="3">
        <v>0</v>
      </c>
      <c r="AK27" s="3">
        <v>0</v>
      </c>
      <c r="AL27" s="3">
        <v>0</v>
      </c>
      <c r="AM27" s="3">
        <v>0</v>
      </c>
      <c r="AN27" s="3">
        <v>0</v>
      </c>
      <c r="AO27" s="3">
        <v>0</v>
      </c>
      <c r="AP27" s="3">
        <v>0</v>
      </c>
      <c r="AQ27" s="3">
        <v>0</v>
      </c>
      <c r="AR27" s="3">
        <v>0</v>
      </c>
      <c r="AS27" s="3">
        <v>0</v>
      </c>
      <c r="AT27" s="9">
        <f t="shared" si="0"/>
        <v>0</v>
      </c>
      <c r="AU27" s="9">
        <f t="shared" si="1"/>
        <v>0</v>
      </c>
      <c r="AV27" s="10" t="e">
        <f t="shared" si="2"/>
        <v>#DIV/0!</v>
      </c>
      <c r="AW27" s="12" t="str">
        <f t="shared" si="3"/>
        <v>CUMPLE</v>
      </c>
      <c r="AX27" s="13" t="e">
        <f t="shared" si="4"/>
        <v>#DIV/0!</v>
      </c>
      <c r="AY27" s="55"/>
      <c r="AZ27" s="55"/>
      <c r="BA27" s="5"/>
      <c r="BB27" s="5"/>
      <c r="BC27" s="5"/>
      <c r="BD27" s="5"/>
      <c r="BE27" s="5"/>
      <c r="BF27" s="5"/>
      <c r="BG27" s="5"/>
      <c r="BH27" s="5"/>
      <c r="BI27" s="5"/>
    </row>
    <row r="28" spans="1:61" hidden="1" x14ac:dyDescent="0.2">
      <c r="A28" s="5">
        <v>24</v>
      </c>
      <c r="B28" s="5"/>
      <c r="C28" s="5"/>
      <c r="D28" s="8"/>
      <c r="E28" s="8"/>
      <c r="F28" s="3">
        <v>0</v>
      </c>
      <c r="G28" s="3">
        <v>0</v>
      </c>
      <c r="H28" s="3">
        <v>0</v>
      </c>
      <c r="I28" s="3">
        <v>0</v>
      </c>
      <c r="J28" s="3">
        <v>0</v>
      </c>
      <c r="K28" s="3">
        <v>0</v>
      </c>
      <c r="L28" s="3">
        <v>0</v>
      </c>
      <c r="M28" s="3">
        <v>0</v>
      </c>
      <c r="N28" s="3">
        <v>0</v>
      </c>
      <c r="O28" s="3">
        <v>0</v>
      </c>
      <c r="P28" s="3">
        <v>0</v>
      </c>
      <c r="Q28" s="3">
        <v>0</v>
      </c>
      <c r="R28" s="3">
        <v>0</v>
      </c>
      <c r="S28" s="3">
        <v>0</v>
      </c>
      <c r="T28" s="3">
        <v>0</v>
      </c>
      <c r="U28" s="3">
        <v>0</v>
      </c>
      <c r="V28" s="3">
        <v>0</v>
      </c>
      <c r="W28" s="3">
        <v>0</v>
      </c>
      <c r="X28" s="3">
        <v>0</v>
      </c>
      <c r="Y28" s="3">
        <v>0</v>
      </c>
      <c r="Z28" s="3">
        <v>0</v>
      </c>
      <c r="AA28" s="3">
        <v>0</v>
      </c>
      <c r="AB28" s="3">
        <v>0</v>
      </c>
      <c r="AC28" s="3">
        <v>0</v>
      </c>
      <c r="AD28" s="3">
        <v>0</v>
      </c>
      <c r="AE28" s="3">
        <v>0</v>
      </c>
      <c r="AF28" s="3">
        <v>0</v>
      </c>
      <c r="AG28" s="3">
        <v>0</v>
      </c>
      <c r="AH28" s="3">
        <v>0</v>
      </c>
      <c r="AI28" s="3">
        <v>0</v>
      </c>
      <c r="AJ28" s="3">
        <v>0</v>
      </c>
      <c r="AK28" s="3">
        <v>0</v>
      </c>
      <c r="AL28" s="3">
        <v>0</v>
      </c>
      <c r="AM28" s="3">
        <v>0</v>
      </c>
      <c r="AN28" s="3">
        <v>0</v>
      </c>
      <c r="AO28" s="3">
        <v>0</v>
      </c>
      <c r="AP28" s="3">
        <v>0</v>
      </c>
      <c r="AQ28" s="3">
        <v>0</v>
      </c>
      <c r="AR28" s="3">
        <v>0</v>
      </c>
      <c r="AS28" s="3">
        <v>0</v>
      </c>
      <c r="AT28" s="9">
        <f t="shared" si="0"/>
        <v>0</v>
      </c>
      <c r="AU28" s="9">
        <f t="shared" si="1"/>
        <v>0</v>
      </c>
      <c r="AV28" s="10" t="e">
        <f t="shared" si="2"/>
        <v>#DIV/0!</v>
      </c>
      <c r="AW28" s="12" t="str">
        <f t="shared" si="3"/>
        <v>CUMPLE</v>
      </c>
      <c r="AX28" s="13" t="e">
        <f t="shared" si="4"/>
        <v>#DIV/0!</v>
      </c>
      <c r="AY28" s="55"/>
      <c r="AZ28" s="55"/>
      <c r="BA28" s="5"/>
      <c r="BB28" s="5"/>
      <c r="BC28" s="5"/>
      <c r="BD28" s="5"/>
      <c r="BE28" s="5"/>
      <c r="BF28" s="5"/>
      <c r="BG28" s="5"/>
      <c r="BH28" s="5"/>
      <c r="BI28" s="5"/>
    </row>
    <row r="29" spans="1:61" hidden="1" x14ac:dyDescent="0.2">
      <c r="A29" s="5">
        <v>25</v>
      </c>
      <c r="B29" s="5"/>
      <c r="C29" s="5"/>
      <c r="D29" s="8"/>
      <c r="E29" s="8"/>
      <c r="F29" s="3">
        <v>0</v>
      </c>
      <c r="G29" s="3">
        <v>0</v>
      </c>
      <c r="H29" s="3">
        <v>0</v>
      </c>
      <c r="I29" s="3">
        <v>0</v>
      </c>
      <c r="J29" s="3">
        <v>0</v>
      </c>
      <c r="K29" s="3">
        <v>0</v>
      </c>
      <c r="L29" s="3">
        <v>0</v>
      </c>
      <c r="M29" s="3">
        <v>0</v>
      </c>
      <c r="N29" s="3">
        <v>0</v>
      </c>
      <c r="O29" s="3">
        <v>0</v>
      </c>
      <c r="P29" s="3">
        <v>0</v>
      </c>
      <c r="Q29" s="3">
        <v>0</v>
      </c>
      <c r="R29" s="3">
        <v>0</v>
      </c>
      <c r="S29" s="3">
        <v>0</v>
      </c>
      <c r="T29" s="3">
        <v>0</v>
      </c>
      <c r="U29" s="3">
        <v>0</v>
      </c>
      <c r="V29" s="3">
        <v>0</v>
      </c>
      <c r="W29" s="3">
        <v>0</v>
      </c>
      <c r="X29" s="3">
        <v>0</v>
      </c>
      <c r="Y29" s="3">
        <v>0</v>
      </c>
      <c r="Z29" s="3">
        <v>0</v>
      </c>
      <c r="AA29" s="3">
        <v>0</v>
      </c>
      <c r="AB29" s="3">
        <v>0</v>
      </c>
      <c r="AC29" s="3">
        <v>0</v>
      </c>
      <c r="AD29" s="3">
        <v>0</v>
      </c>
      <c r="AE29" s="3">
        <v>0</v>
      </c>
      <c r="AF29" s="3">
        <v>0</v>
      </c>
      <c r="AG29" s="3">
        <v>0</v>
      </c>
      <c r="AH29" s="3">
        <v>0</v>
      </c>
      <c r="AI29" s="3">
        <v>0</v>
      </c>
      <c r="AJ29" s="3">
        <v>0</v>
      </c>
      <c r="AK29" s="3">
        <v>0</v>
      </c>
      <c r="AL29" s="3">
        <v>0</v>
      </c>
      <c r="AM29" s="3">
        <v>0</v>
      </c>
      <c r="AN29" s="3">
        <v>0</v>
      </c>
      <c r="AO29" s="3">
        <v>0</v>
      </c>
      <c r="AP29" s="3">
        <v>0</v>
      </c>
      <c r="AQ29" s="3">
        <v>0</v>
      </c>
      <c r="AR29" s="3">
        <v>0</v>
      </c>
      <c r="AS29" s="3">
        <v>0</v>
      </c>
      <c r="AT29" s="9">
        <f t="shared" si="0"/>
        <v>0</v>
      </c>
      <c r="AU29" s="9">
        <f t="shared" si="1"/>
        <v>0</v>
      </c>
      <c r="AV29" s="10" t="e">
        <f t="shared" si="2"/>
        <v>#DIV/0!</v>
      </c>
      <c r="AW29" s="12" t="str">
        <f t="shared" si="3"/>
        <v>CUMPLE</v>
      </c>
      <c r="AX29" s="13" t="e">
        <f t="shared" si="4"/>
        <v>#DIV/0!</v>
      </c>
      <c r="AY29" s="55"/>
      <c r="AZ29" s="55"/>
      <c r="BA29" s="5"/>
      <c r="BB29" s="5"/>
      <c r="BC29" s="5"/>
      <c r="BD29" s="5"/>
      <c r="BE29" s="5"/>
      <c r="BF29" s="5"/>
      <c r="BG29" s="5"/>
      <c r="BH29" s="5"/>
      <c r="BI29" s="5"/>
    </row>
    <row r="30" spans="1:61" hidden="1" x14ac:dyDescent="0.2">
      <c r="A30" s="5">
        <v>26</v>
      </c>
      <c r="B30" s="5"/>
      <c r="C30" s="5"/>
      <c r="D30" s="8"/>
      <c r="E30" s="8"/>
      <c r="F30" s="3">
        <v>0</v>
      </c>
      <c r="G30" s="3">
        <v>0</v>
      </c>
      <c r="H30" s="3">
        <v>0</v>
      </c>
      <c r="I30" s="3">
        <v>0</v>
      </c>
      <c r="J30" s="3">
        <v>0</v>
      </c>
      <c r="K30" s="3">
        <v>0</v>
      </c>
      <c r="L30" s="3">
        <v>0</v>
      </c>
      <c r="M30" s="3">
        <v>0</v>
      </c>
      <c r="N30" s="3">
        <v>0</v>
      </c>
      <c r="O30" s="3">
        <v>0</v>
      </c>
      <c r="P30" s="3">
        <v>0</v>
      </c>
      <c r="Q30" s="3">
        <v>0</v>
      </c>
      <c r="R30" s="3">
        <v>0</v>
      </c>
      <c r="S30" s="3">
        <v>0</v>
      </c>
      <c r="T30" s="3">
        <v>0</v>
      </c>
      <c r="U30" s="3">
        <v>0</v>
      </c>
      <c r="V30" s="3">
        <v>0</v>
      </c>
      <c r="W30" s="3">
        <v>0</v>
      </c>
      <c r="X30" s="3">
        <v>0</v>
      </c>
      <c r="Y30" s="3">
        <v>0</v>
      </c>
      <c r="Z30" s="3">
        <v>0</v>
      </c>
      <c r="AA30" s="3">
        <v>0</v>
      </c>
      <c r="AB30" s="3">
        <v>0</v>
      </c>
      <c r="AC30" s="3">
        <v>0</v>
      </c>
      <c r="AD30" s="3">
        <v>0</v>
      </c>
      <c r="AE30" s="3">
        <v>0</v>
      </c>
      <c r="AF30" s="3">
        <v>0</v>
      </c>
      <c r="AG30" s="3">
        <v>0</v>
      </c>
      <c r="AH30" s="3">
        <v>0</v>
      </c>
      <c r="AI30" s="3">
        <v>0</v>
      </c>
      <c r="AJ30" s="3">
        <v>0</v>
      </c>
      <c r="AK30" s="3">
        <v>0</v>
      </c>
      <c r="AL30" s="3">
        <v>0</v>
      </c>
      <c r="AM30" s="3">
        <v>0</v>
      </c>
      <c r="AN30" s="3">
        <v>0</v>
      </c>
      <c r="AO30" s="3">
        <v>0</v>
      </c>
      <c r="AP30" s="3">
        <v>0</v>
      </c>
      <c r="AQ30" s="3">
        <v>0</v>
      </c>
      <c r="AR30" s="3">
        <v>0</v>
      </c>
      <c r="AS30" s="3">
        <v>0</v>
      </c>
      <c r="AT30" s="9">
        <f t="shared" si="0"/>
        <v>0</v>
      </c>
      <c r="AU30" s="9">
        <f t="shared" si="1"/>
        <v>0</v>
      </c>
      <c r="AV30" s="10" t="e">
        <f t="shared" si="2"/>
        <v>#DIV/0!</v>
      </c>
      <c r="AW30" s="12" t="str">
        <f t="shared" si="3"/>
        <v>CUMPLE</v>
      </c>
      <c r="AX30" s="13" t="e">
        <f t="shared" si="4"/>
        <v>#DIV/0!</v>
      </c>
      <c r="AY30" s="55"/>
      <c r="AZ30" s="55"/>
      <c r="BA30" s="5"/>
      <c r="BB30" s="5"/>
      <c r="BC30" s="5"/>
      <c r="BD30" s="5"/>
      <c r="BE30" s="5"/>
      <c r="BF30" s="5"/>
      <c r="BG30" s="5"/>
      <c r="BH30" s="5"/>
      <c r="BI30" s="5"/>
    </row>
    <row r="31" spans="1:61" hidden="1" x14ac:dyDescent="0.2">
      <c r="A31" s="5">
        <v>27</v>
      </c>
      <c r="B31" s="5"/>
      <c r="C31" s="5"/>
      <c r="D31" s="8"/>
      <c r="E31" s="8"/>
      <c r="F31" s="3">
        <v>0</v>
      </c>
      <c r="G31" s="3">
        <v>0</v>
      </c>
      <c r="H31" s="3">
        <v>0</v>
      </c>
      <c r="I31" s="3">
        <v>0</v>
      </c>
      <c r="J31" s="3">
        <v>0</v>
      </c>
      <c r="K31" s="3">
        <v>0</v>
      </c>
      <c r="L31" s="3">
        <v>0</v>
      </c>
      <c r="M31" s="3">
        <v>0</v>
      </c>
      <c r="N31" s="3">
        <v>0</v>
      </c>
      <c r="O31" s="3">
        <v>0</v>
      </c>
      <c r="P31" s="3">
        <v>0</v>
      </c>
      <c r="Q31" s="3">
        <v>0</v>
      </c>
      <c r="R31" s="3">
        <v>0</v>
      </c>
      <c r="S31" s="3">
        <v>0</v>
      </c>
      <c r="T31" s="3">
        <v>0</v>
      </c>
      <c r="U31" s="3">
        <v>0</v>
      </c>
      <c r="V31" s="3">
        <v>0</v>
      </c>
      <c r="W31" s="3">
        <v>0</v>
      </c>
      <c r="X31" s="3">
        <v>0</v>
      </c>
      <c r="Y31" s="3">
        <v>0</v>
      </c>
      <c r="Z31" s="3">
        <v>0</v>
      </c>
      <c r="AA31" s="3">
        <v>0</v>
      </c>
      <c r="AB31" s="3">
        <v>0</v>
      </c>
      <c r="AC31" s="3">
        <v>0</v>
      </c>
      <c r="AD31" s="3">
        <v>0</v>
      </c>
      <c r="AE31" s="3">
        <v>0</v>
      </c>
      <c r="AF31" s="3">
        <v>0</v>
      </c>
      <c r="AG31" s="3">
        <v>0</v>
      </c>
      <c r="AH31" s="3">
        <v>0</v>
      </c>
      <c r="AI31" s="3">
        <v>0</v>
      </c>
      <c r="AJ31" s="3">
        <v>0</v>
      </c>
      <c r="AK31" s="3">
        <v>0</v>
      </c>
      <c r="AL31" s="3">
        <v>0</v>
      </c>
      <c r="AM31" s="3">
        <v>0</v>
      </c>
      <c r="AN31" s="3">
        <v>0</v>
      </c>
      <c r="AO31" s="3">
        <v>0</v>
      </c>
      <c r="AP31" s="3">
        <v>0</v>
      </c>
      <c r="AQ31" s="3">
        <v>0</v>
      </c>
      <c r="AR31" s="3">
        <v>0</v>
      </c>
      <c r="AS31" s="3">
        <v>0</v>
      </c>
      <c r="AT31" s="9">
        <f t="shared" si="0"/>
        <v>0</v>
      </c>
      <c r="AU31" s="9">
        <f t="shared" si="1"/>
        <v>0</v>
      </c>
      <c r="AV31" s="10" t="e">
        <f t="shared" si="2"/>
        <v>#DIV/0!</v>
      </c>
      <c r="AW31" s="12" t="str">
        <f t="shared" si="3"/>
        <v>CUMPLE</v>
      </c>
      <c r="AX31" s="13" t="e">
        <f t="shared" si="4"/>
        <v>#DIV/0!</v>
      </c>
      <c r="AY31" s="55"/>
      <c r="AZ31" s="55"/>
      <c r="BA31" s="5"/>
      <c r="BB31" s="5"/>
      <c r="BC31" s="5"/>
      <c r="BD31" s="5"/>
      <c r="BE31" s="5"/>
      <c r="BF31" s="5"/>
      <c r="BG31" s="5"/>
      <c r="BH31" s="5"/>
      <c r="BI31" s="5"/>
    </row>
    <row r="32" spans="1:61" hidden="1" x14ac:dyDescent="0.2">
      <c r="A32" s="5">
        <v>28</v>
      </c>
      <c r="B32" s="5"/>
      <c r="C32" s="5"/>
      <c r="D32" s="8"/>
      <c r="E32" s="8"/>
      <c r="F32" s="3">
        <v>0</v>
      </c>
      <c r="G32" s="3">
        <v>0</v>
      </c>
      <c r="H32" s="3">
        <v>0</v>
      </c>
      <c r="I32" s="3">
        <v>0</v>
      </c>
      <c r="J32" s="3">
        <v>0</v>
      </c>
      <c r="K32" s="3">
        <v>0</v>
      </c>
      <c r="L32" s="3">
        <v>0</v>
      </c>
      <c r="M32" s="3">
        <v>0</v>
      </c>
      <c r="N32" s="3">
        <v>0</v>
      </c>
      <c r="O32" s="3">
        <v>0</v>
      </c>
      <c r="P32" s="3">
        <v>0</v>
      </c>
      <c r="Q32" s="3">
        <v>0</v>
      </c>
      <c r="R32" s="3">
        <v>0</v>
      </c>
      <c r="S32" s="3">
        <v>0</v>
      </c>
      <c r="T32" s="3">
        <v>0</v>
      </c>
      <c r="U32" s="3">
        <v>0</v>
      </c>
      <c r="V32" s="3">
        <v>0</v>
      </c>
      <c r="W32" s="3">
        <v>0</v>
      </c>
      <c r="X32" s="3">
        <v>0</v>
      </c>
      <c r="Y32" s="3">
        <v>0</v>
      </c>
      <c r="Z32" s="3">
        <v>0</v>
      </c>
      <c r="AA32" s="3">
        <v>0</v>
      </c>
      <c r="AB32" s="3">
        <v>0</v>
      </c>
      <c r="AC32" s="3">
        <v>0</v>
      </c>
      <c r="AD32" s="3">
        <v>0</v>
      </c>
      <c r="AE32" s="3">
        <v>0</v>
      </c>
      <c r="AF32" s="3">
        <v>0</v>
      </c>
      <c r="AG32" s="3">
        <v>0</v>
      </c>
      <c r="AH32" s="3">
        <v>0</v>
      </c>
      <c r="AI32" s="3">
        <v>0</v>
      </c>
      <c r="AJ32" s="3">
        <v>0</v>
      </c>
      <c r="AK32" s="3">
        <v>0</v>
      </c>
      <c r="AL32" s="3">
        <v>0</v>
      </c>
      <c r="AM32" s="3">
        <v>0</v>
      </c>
      <c r="AN32" s="3">
        <v>0</v>
      </c>
      <c r="AO32" s="3">
        <v>0</v>
      </c>
      <c r="AP32" s="3">
        <v>0</v>
      </c>
      <c r="AQ32" s="3">
        <v>0</v>
      </c>
      <c r="AR32" s="3">
        <v>0</v>
      </c>
      <c r="AS32" s="3">
        <v>0</v>
      </c>
      <c r="AT32" s="9">
        <f t="shared" si="0"/>
        <v>0</v>
      </c>
      <c r="AU32" s="9">
        <f t="shared" si="1"/>
        <v>0</v>
      </c>
      <c r="AV32" s="10" t="e">
        <f t="shared" si="2"/>
        <v>#DIV/0!</v>
      </c>
      <c r="AW32" s="12" t="str">
        <f t="shared" si="3"/>
        <v>CUMPLE</v>
      </c>
      <c r="AX32" s="13" t="e">
        <f t="shared" si="4"/>
        <v>#DIV/0!</v>
      </c>
      <c r="AY32" s="55"/>
      <c r="AZ32" s="55"/>
      <c r="BA32" s="5"/>
      <c r="BB32" s="5"/>
      <c r="BC32" s="5"/>
      <c r="BD32" s="5"/>
      <c r="BE32" s="5"/>
      <c r="BF32" s="5"/>
      <c r="BG32" s="5"/>
      <c r="BH32" s="5"/>
      <c r="BI32" s="5"/>
    </row>
    <row r="33" spans="1:61" hidden="1" x14ac:dyDescent="0.2">
      <c r="A33" s="5">
        <v>29</v>
      </c>
      <c r="B33" s="5"/>
      <c r="C33" s="5"/>
      <c r="D33" s="8"/>
      <c r="E33" s="8"/>
      <c r="F33" s="3">
        <v>0</v>
      </c>
      <c r="G33" s="3">
        <v>0</v>
      </c>
      <c r="H33" s="3">
        <v>0</v>
      </c>
      <c r="I33" s="3">
        <v>0</v>
      </c>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c r="AH33" s="3">
        <v>0</v>
      </c>
      <c r="AI33" s="3">
        <v>0</v>
      </c>
      <c r="AJ33" s="3">
        <v>0</v>
      </c>
      <c r="AK33" s="3">
        <v>0</v>
      </c>
      <c r="AL33" s="3">
        <v>0</v>
      </c>
      <c r="AM33" s="3">
        <v>0</v>
      </c>
      <c r="AN33" s="3">
        <v>0</v>
      </c>
      <c r="AO33" s="3">
        <v>0</v>
      </c>
      <c r="AP33" s="3">
        <v>0</v>
      </c>
      <c r="AQ33" s="3">
        <v>0</v>
      </c>
      <c r="AR33" s="3">
        <v>0</v>
      </c>
      <c r="AS33" s="3">
        <v>0</v>
      </c>
      <c r="AT33" s="9">
        <f t="shared" si="0"/>
        <v>0</v>
      </c>
      <c r="AU33" s="9">
        <f t="shared" si="1"/>
        <v>0</v>
      </c>
      <c r="AV33" s="10" t="e">
        <f t="shared" si="2"/>
        <v>#DIV/0!</v>
      </c>
      <c r="AW33" s="12" t="str">
        <f t="shared" si="3"/>
        <v>CUMPLE</v>
      </c>
      <c r="AX33" s="13" t="e">
        <f t="shared" si="4"/>
        <v>#DIV/0!</v>
      </c>
      <c r="AY33" s="55"/>
      <c r="AZ33" s="55"/>
      <c r="BA33" s="5"/>
      <c r="BB33" s="5"/>
      <c r="BC33" s="5"/>
      <c r="BD33" s="5"/>
      <c r="BE33" s="5"/>
      <c r="BF33" s="5"/>
      <c r="BG33" s="5"/>
      <c r="BH33" s="5"/>
      <c r="BI33" s="5"/>
    </row>
    <row r="34" spans="1:61" hidden="1" x14ac:dyDescent="0.2">
      <c r="A34" s="5">
        <v>30</v>
      </c>
      <c r="B34" s="5"/>
      <c r="C34" s="5"/>
      <c r="D34" s="8"/>
      <c r="E34" s="8"/>
      <c r="F34" s="3">
        <v>0</v>
      </c>
      <c r="G34" s="3">
        <v>0</v>
      </c>
      <c r="H34" s="3">
        <v>0</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9">
        <f t="shared" si="0"/>
        <v>0</v>
      </c>
      <c r="AU34" s="9">
        <f t="shared" si="1"/>
        <v>0</v>
      </c>
      <c r="AV34" s="10" t="e">
        <f t="shared" si="2"/>
        <v>#DIV/0!</v>
      </c>
      <c r="AW34" s="12" t="str">
        <f t="shared" si="3"/>
        <v>CUMPLE</v>
      </c>
      <c r="AX34" s="13" t="e">
        <f t="shared" si="4"/>
        <v>#DIV/0!</v>
      </c>
      <c r="AY34" s="55"/>
      <c r="AZ34" s="55"/>
      <c r="BA34" s="5"/>
      <c r="BB34" s="5"/>
      <c r="BC34" s="5"/>
      <c r="BD34" s="5"/>
      <c r="BE34" s="5"/>
      <c r="BF34" s="5"/>
      <c r="BG34" s="5"/>
      <c r="BH34" s="5"/>
      <c r="BI34" s="5"/>
    </row>
    <row r="35" spans="1:61" hidden="1" x14ac:dyDescent="0.2">
      <c r="A35" s="5">
        <v>31</v>
      </c>
      <c r="B35" s="5"/>
      <c r="C35" s="5"/>
      <c r="D35" s="8"/>
      <c r="E35" s="8"/>
      <c r="F35" s="3">
        <v>0</v>
      </c>
      <c r="G35" s="3">
        <v>0</v>
      </c>
      <c r="H35" s="3">
        <v>0</v>
      </c>
      <c r="I35" s="3">
        <v>0</v>
      </c>
      <c r="J35" s="3">
        <v>0</v>
      </c>
      <c r="K35" s="3">
        <v>0</v>
      </c>
      <c r="L35" s="3">
        <v>0</v>
      </c>
      <c r="M35" s="3">
        <v>0</v>
      </c>
      <c r="N35" s="3">
        <v>0</v>
      </c>
      <c r="O35" s="3">
        <v>0</v>
      </c>
      <c r="P35" s="3">
        <v>0</v>
      </c>
      <c r="Q35" s="3">
        <v>0</v>
      </c>
      <c r="R35" s="3">
        <v>0</v>
      </c>
      <c r="S35" s="3">
        <v>0</v>
      </c>
      <c r="T35" s="3">
        <v>0</v>
      </c>
      <c r="U35" s="3">
        <v>0</v>
      </c>
      <c r="V35" s="3">
        <v>0</v>
      </c>
      <c r="W35" s="3">
        <v>0</v>
      </c>
      <c r="X35" s="3">
        <v>0</v>
      </c>
      <c r="Y35" s="3">
        <v>0</v>
      </c>
      <c r="Z35" s="3">
        <v>0</v>
      </c>
      <c r="AA35" s="3">
        <v>0</v>
      </c>
      <c r="AB35" s="3">
        <v>0</v>
      </c>
      <c r="AC35" s="3">
        <v>0</v>
      </c>
      <c r="AD35" s="3">
        <v>0</v>
      </c>
      <c r="AE35" s="3">
        <v>0</v>
      </c>
      <c r="AF35" s="3">
        <v>0</v>
      </c>
      <c r="AG35" s="3">
        <v>0</v>
      </c>
      <c r="AH35" s="3">
        <v>0</v>
      </c>
      <c r="AI35" s="3">
        <v>0</v>
      </c>
      <c r="AJ35" s="3">
        <v>0</v>
      </c>
      <c r="AK35" s="3">
        <v>0</v>
      </c>
      <c r="AL35" s="3">
        <v>0</v>
      </c>
      <c r="AM35" s="3">
        <v>0</v>
      </c>
      <c r="AN35" s="3">
        <v>0</v>
      </c>
      <c r="AO35" s="3">
        <v>0</v>
      </c>
      <c r="AP35" s="3">
        <v>0</v>
      </c>
      <c r="AQ35" s="3">
        <v>0</v>
      </c>
      <c r="AR35" s="3">
        <v>0</v>
      </c>
      <c r="AS35" s="3">
        <v>0</v>
      </c>
      <c r="AT35" s="9">
        <f t="shared" si="0"/>
        <v>0</v>
      </c>
      <c r="AU35" s="9">
        <f t="shared" si="1"/>
        <v>0</v>
      </c>
      <c r="AV35" s="10" t="e">
        <f t="shared" si="2"/>
        <v>#DIV/0!</v>
      </c>
      <c r="AW35" s="12" t="str">
        <f t="shared" si="3"/>
        <v>CUMPLE</v>
      </c>
      <c r="AX35" s="13" t="e">
        <f t="shared" si="4"/>
        <v>#DIV/0!</v>
      </c>
      <c r="AY35" s="55"/>
      <c r="AZ35" s="55"/>
      <c r="BA35" s="5"/>
      <c r="BB35" s="5"/>
      <c r="BC35" s="5"/>
      <c r="BD35" s="5"/>
      <c r="BE35" s="5"/>
      <c r="BF35" s="5"/>
      <c r="BG35" s="5"/>
      <c r="BH35" s="5"/>
      <c r="BI35" s="5"/>
    </row>
    <row r="36" spans="1:61" hidden="1" x14ac:dyDescent="0.2">
      <c r="A36" s="5">
        <v>32</v>
      </c>
      <c r="B36" s="5"/>
      <c r="C36" s="5"/>
      <c r="D36" s="8"/>
      <c r="E36" s="8"/>
      <c r="F36" s="3">
        <v>0</v>
      </c>
      <c r="G36" s="3">
        <v>0</v>
      </c>
      <c r="H36" s="3">
        <v>0</v>
      </c>
      <c r="I36" s="3">
        <v>0</v>
      </c>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9">
        <f t="shared" si="0"/>
        <v>0</v>
      </c>
      <c r="AU36" s="9">
        <f t="shared" si="1"/>
        <v>0</v>
      </c>
      <c r="AV36" s="10" t="e">
        <f t="shared" si="2"/>
        <v>#DIV/0!</v>
      </c>
      <c r="AW36" s="12" t="str">
        <f t="shared" si="3"/>
        <v>CUMPLE</v>
      </c>
      <c r="AX36" s="13" t="e">
        <f t="shared" si="4"/>
        <v>#DIV/0!</v>
      </c>
      <c r="AY36" s="55"/>
      <c r="AZ36" s="55"/>
      <c r="BA36" s="5"/>
      <c r="BB36" s="5"/>
      <c r="BC36" s="5"/>
      <c r="BD36" s="5"/>
      <c r="BE36" s="5"/>
      <c r="BF36" s="5"/>
      <c r="BG36" s="5"/>
      <c r="BH36" s="5"/>
      <c r="BI36" s="5"/>
    </row>
    <row r="37" spans="1:61" hidden="1" x14ac:dyDescent="0.2">
      <c r="A37" s="5">
        <v>33</v>
      </c>
      <c r="B37" s="5"/>
      <c r="C37" s="5"/>
      <c r="D37" s="8"/>
      <c r="E37" s="8"/>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9">
        <f t="shared" si="0"/>
        <v>0</v>
      </c>
      <c r="AU37" s="9">
        <f t="shared" si="1"/>
        <v>0</v>
      </c>
      <c r="AV37" s="10" t="e">
        <f t="shared" si="2"/>
        <v>#DIV/0!</v>
      </c>
      <c r="AW37" s="12" t="str">
        <f t="shared" si="3"/>
        <v>CUMPLE</v>
      </c>
      <c r="AX37" s="13" t="e">
        <f t="shared" si="4"/>
        <v>#DIV/0!</v>
      </c>
      <c r="AY37" s="55"/>
      <c r="AZ37" s="55"/>
      <c r="BA37" s="5"/>
      <c r="BB37" s="5"/>
      <c r="BC37" s="5"/>
      <c r="BD37" s="5"/>
      <c r="BE37" s="5"/>
      <c r="BF37" s="5"/>
      <c r="BG37" s="5"/>
      <c r="BH37" s="5"/>
      <c r="BI37" s="5"/>
    </row>
    <row r="38" spans="1:61" hidden="1" x14ac:dyDescent="0.2">
      <c r="A38" s="5">
        <v>34</v>
      </c>
      <c r="B38" s="5"/>
      <c r="C38" s="5"/>
      <c r="D38" s="8"/>
      <c r="E38" s="8"/>
      <c r="F38" s="3">
        <v>0</v>
      </c>
      <c r="G38" s="3">
        <v>0</v>
      </c>
      <c r="H38" s="3">
        <v>0</v>
      </c>
      <c r="I38" s="3">
        <v>0</v>
      </c>
      <c r="J38" s="3">
        <v>0</v>
      </c>
      <c r="K38" s="3">
        <v>0</v>
      </c>
      <c r="L38" s="3">
        <v>0</v>
      </c>
      <c r="M38" s="3">
        <v>0</v>
      </c>
      <c r="N38" s="3">
        <v>0</v>
      </c>
      <c r="O38" s="3">
        <v>0</v>
      </c>
      <c r="P38" s="3">
        <v>0</v>
      </c>
      <c r="Q38" s="3">
        <v>0</v>
      </c>
      <c r="R38" s="3">
        <v>0</v>
      </c>
      <c r="S38" s="3">
        <v>0</v>
      </c>
      <c r="T38" s="3">
        <v>0</v>
      </c>
      <c r="U38" s="3">
        <v>0</v>
      </c>
      <c r="V38" s="3">
        <v>0</v>
      </c>
      <c r="W38" s="3">
        <v>0</v>
      </c>
      <c r="X38" s="3">
        <v>0</v>
      </c>
      <c r="Y38" s="3">
        <v>0</v>
      </c>
      <c r="Z38" s="3">
        <v>0</v>
      </c>
      <c r="AA38" s="3">
        <v>0</v>
      </c>
      <c r="AB38" s="3">
        <v>0</v>
      </c>
      <c r="AC38" s="3">
        <v>0</v>
      </c>
      <c r="AD38" s="3">
        <v>0</v>
      </c>
      <c r="AE38" s="3">
        <v>0</v>
      </c>
      <c r="AF38" s="3">
        <v>0</v>
      </c>
      <c r="AG38" s="3">
        <v>0</v>
      </c>
      <c r="AH38" s="3">
        <v>0</v>
      </c>
      <c r="AI38" s="3">
        <v>0</v>
      </c>
      <c r="AJ38" s="3">
        <v>0</v>
      </c>
      <c r="AK38" s="3">
        <v>0</v>
      </c>
      <c r="AL38" s="3">
        <v>0</v>
      </c>
      <c r="AM38" s="3">
        <v>0</v>
      </c>
      <c r="AN38" s="3">
        <v>0</v>
      </c>
      <c r="AO38" s="3">
        <v>0</v>
      </c>
      <c r="AP38" s="3">
        <v>0</v>
      </c>
      <c r="AQ38" s="3">
        <v>0</v>
      </c>
      <c r="AR38" s="3">
        <v>0</v>
      </c>
      <c r="AS38" s="3">
        <v>0</v>
      </c>
      <c r="AT38" s="9">
        <f t="shared" si="0"/>
        <v>0</v>
      </c>
      <c r="AU38" s="9">
        <f t="shared" si="1"/>
        <v>0</v>
      </c>
      <c r="AV38" s="10" t="e">
        <f t="shared" si="2"/>
        <v>#DIV/0!</v>
      </c>
      <c r="AW38" s="12" t="str">
        <f t="shared" si="3"/>
        <v>CUMPLE</v>
      </c>
      <c r="AX38" s="13" t="e">
        <f t="shared" si="4"/>
        <v>#DIV/0!</v>
      </c>
      <c r="AY38" s="55"/>
      <c r="AZ38" s="55"/>
      <c r="BA38" s="5"/>
      <c r="BB38" s="5"/>
      <c r="BC38" s="5"/>
      <c r="BD38" s="5"/>
      <c r="BE38" s="5"/>
      <c r="BF38" s="5"/>
      <c r="BG38" s="5"/>
      <c r="BH38" s="5"/>
      <c r="BI38" s="5"/>
    </row>
    <row r="39" spans="1:61" hidden="1" x14ac:dyDescent="0.2">
      <c r="A39" s="5">
        <v>35</v>
      </c>
      <c r="B39" s="5"/>
      <c r="C39" s="5"/>
      <c r="D39" s="8"/>
      <c r="E39" s="8"/>
      <c r="F39" s="3">
        <v>0</v>
      </c>
      <c r="G39" s="3">
        <v>0</v>
      </c>
      <c r="H39" s="3">
        <v>0</v>
      </c>
      <c r="I39" s="3">
        <v>0</v>
      </c>
      <c r="J39" s="3">
        <v>0</v>
      </c>
      <c r="K39" s="3">
        <v>0</v>
      </c>
      <c r="L39" s="3">
        <v>0</v>
      </c>
      <c r="M39" s="3">
        <v>0</v>
      </c>
      <c r="N39" s="3">
        <v>0</v>
      </c>
      <c r="O39" s="3">
        <v>0</v>
      </c>
      <c r="P39" s="3">
        <v>0</v>
      </c>
      <c r="Q39" s="3">
        <v>0</v>
      </c>
      <c r="R39" s="3">
        <v>0</v>
      </c>
      <c r="S39" s="3">
        <v>0</v>
      </c>
      <c r="T39" s="3">
        <v>0</v>
      </c>
      <c r="U39" s="3">
        <v>0</v>
      </c>
      <c r="V39" s="3">
        <v>0</v>
      </c>
      <c r="W39" s="3">
        <v>0</v>
      </c>
      <c r="X39" s="3">
        <v>0</v>
      </c>
      <c r="Y39" s="3">
        <v>0</v>
      </c>
      <c r="Z39" s="3">
        <v>0</v>
      </c>
      <c r="AA39" s="3">
        <v>0</v>
      </c>
      <c r="AB39" s="3">
        <v>0</v>
      </c>
      <c r="AC39" s="3">
        <v>0</v>
      </c>
      <c r="AD39" s="3">
        <v>0</v>
      </c>
      <c r="AE39" s="3">
        <v>0</v>
      </c>
      <c r="AF39" s="3">
        <v>0</v>
      </c>
      <c r="AG39" s="3">
        <v>0</v>
      </c>
      <c r="AH39" s="3">
        <v>0</v>
      </c>
      <c r="AI39" s="3">
        <v>0</v>
      </c>
      <c r="AJ39" s="3">
        <v>0</v>
      </c>
      <c r="AK39" s="3">
        <v>0</v>
      </c>
      <c r="AL39" s="3">
        <v>0</v>
      </c>
      <c r="AM39" s="3">
        <v>0</v>
      </c>
      <c r="AN39" s="3">
        <v>0</v>
      </c>
      <c r="AO39" s="3">
        <v>0</v>
      </c>
      <c r="AP39" s="3">
        <v>0</v>
      </c>
      <c r="AQ39" s="3">
        <v>0</v>
      </c>
      <c r="AR39" s="3">
        <v>0</v>
      </c>
      <c r="AS39" s="3">
        <v>0</v>
      </c>
      <c r="AT39" s="9">
        <f t="shared" si="0"/>
        <v>0</v>
      </c>
      <c r="AU39" s="9">
        <f t="shared" si="1"/>
        <v>0</v>
      </c>
      <c r="AV39" s="10" t="e">
        <f t="shared" si="2"/>
        <v>#DIV/0!</v>
      </c>
      <c r="AW39" s="12" t="str">
        <f t="shared" si="3"/>
        <v>CUMPLE</v>
      </c>
      <c r="AX39" s="13" t="e">
        <f t="shared" si="4"/>
        <v>#DIV/0!</v>
      </c>
      <c r="AY39" s="55"/>
      <c r="AZ39" s="55"/>
      <c r="BA39" s="5"/>
      <c r="BB39" s="5"/>
      <c r="BC39" s="5"/>
      <c r="BD39" s="5"/>
      <c r="BE39" s="5"/>
      <c r="BF39" s="5"/>
      <c r="BG39" s="5"/>
      <c r="BH39" s="5"/>
      <c r="BI39" s="5"/>
    </row>
    <row r="40" spans="1:61" hidden="1" x14ac:dyDescent="0.2">
      <c r="A40" s="5">
        <v>36</v>
      </c>
      <c r="B40" s="5"/>
      <c r="C40" s="5"/>
      <c r="D40" s="8"/>
      <c r="E40" s="8"/>
      <c r="F40" s="3">
        <v>0</v>
      </c>
      <c r="G40" s="3">
        <v>0</v>
      </c>
      <c r="H40" s="3">
        <v>0</v>
      </c>
      <c r="I40" s="3">
        <v>0</v>
      </c>
      <c r="J40" s="3">
        <v>0</v>
      </c>
      <c r="K40" s="3">
        <v>0</v>
      </c>
      <c r="L40" s="3">
        <v>0</v>
      </c>
      <c r="M40" s="3">
        <v>0</v>
      </c>
      <c r="N40" s="3">
        <v>0</v>
      </c>
      <c r="O40" s="3">
        <v>0</v>
      </c>
      <c r="P40" s="3">
        <v>0</v>
      </c>
      <c r="Q40" s="3">
        <v>0</v>
      </c>
      <c r="R40" s="3">
        <v>0</v>
      </c>
      <c r="S40" s="3">
        <v>0</v>
      </c>
      <c r="T40" s="3">
        <v>0</v>
      </c>
      <c r="U40" s="3">
        <v>0</v>
      </c>
      <c r="V40" s="3">
        <v>0</v>
      </c>
      <c r="W40" s="3">
        <v>0</v>
      </c>
      <c r="X40" s="3">
        <v>0</v>
      </c>
      <c r="Y40" s="3">
        <v>0</v>
      </c>
      <c r="Z40" s="3">
        <v>0</v>
      </c>
      <c r="AA40" s="3">
        <v>0</v>
      </c>
      <c r="AB40" s="3">
        <v>0</v>
      </c>
      <c r="AC40" s="3">
        <v>0</v>
      </c>
      <c r="AD40" s="3">
        <v>0</v>
      </c>
      <c r="AE40" s="3">
        <v>0</v>
      </c>
      <c r="AF40" s="3">
        <v>0</v>
      </c>
      <c r="AG40" s="3">
        <v>0</v>
      </c>
      <c r="AH40" s="3">
        <v>0</v>
      </c>
      <c r="AI40" s="3">
        <v>0</v>
      </c>
      <c r="AJ40" s="3">
        <v>0</v>
      </c>
      <c r="AK40" s="3">
        <v>0</v>
      </c>
      <c r="AL40" s="3">
        <v>0</v>
      </c>
      <c r="AM40" s="3">
        <v>0</v>
      </c>
      <c r="AN40" s="3">
        <v>0</v>
      </c>
      <c r="AO40" s="3">
        <v>0</v>
      </c>
      <c r="AP40" s="3">
        <v>0</v>
      </c>
      <c r="AQ40" s="3">
        <v>0</v>
      </c>
      <c r="AR40" s="3">
        <v>0</v>
      </c>
      <c r="AS40" s="3">
        <v>0</v>
      </c>
      <c r="AT40" s="9">
        <f t="shared" si="0"/>
        <v>0</v>
      </c>
      <c r="AU40" s="9">
        <f t="shared" si="1"/>
        <v>0</v>
      </c>
      <c r="AV40" s="10" t="e">
        <f t="shared" si="2"/>
        <v>#DIV/0!</v>
      </c>
      <c r="AW40" s="12" t="str">
        <f t="shared" si="3"/>
        <v>CUMPLE</v>
      </c>
      <c r="AX40" s="13" t="e">
        <f t="shared" si="4"/>
        <v>#DIV/0!</v>
      </c>
      <c r="AY40" s="55"/>
      <c r="AZ40" s="55"/>
      <c r="BA40" s="5"/>
      <c r="BB40" s="5"/>
      <c r="BC40" s="5"/>
      <c r="BD40" s="5"/>
      <c r="BE40" s="5"/>
      <c r="BF40" s="5"/>
      <c r="BG40" s="5"/>
      <c r="BH40" s="5"/>
      <c r="BI40" s="5"/>
    </row>
    <row r="41" spans="1:61" hidden="1" x14ac:dyDescent="0.2">
      <c r="A41" s="5">
        <v>37</v>
      </c>
      <c r="B41" s="5"/>
      <c r="C41" s="5"/>
      <c r="D41" s="8"/>
      <c r="E41" s="8"/>
      <c r="F41" s="3">
        <v>0</v>
      </c>
      <c r="G41" s="3">
        <v>0</v>
      </c>
      <c r="H41" s="3">
        <v>0</v>
      </c>
      <c r="I41" s="3">
        <v>0</v>
      </c>
      <c r="J41" s="3">
        <v>0</v>
      </c>
      <c r="K41" s="3">
        <v>0</v>
      </c>
      <c r="L41" s="3">
        <v>0</v>
      </c>
      <c r="M41" s="3">
        <v>0</v>
      </c>
      <c r="N41" s="3">
        <v>0</v>
      </c>
      <c r="O41" s="3">
        <v>0</v>
      </c>
      <c r="P41" s="3">
        <v>0</v>
      </c>
      <c r="Q41" s="3">
        <v>0</v>
      </c>
      <c r="R41" s="3">
        <v>0</v>
      </c>
      <c r="S41" s="3">
        <v>0</v>
      </c>
      <c r="T41" s="3">
        <v>0</v>
      </c>
      <c r="U41" s="3">
        <v>0</v>
      </c>
      <c r="V41" s="3">
        <v>0</v>
      </c>
      <c r="W41" s="3">
        <v>0</v>
      </c>
      <c r="X41" s="3">
        <v>0</v>
      </c>
      <c r="Y41" s="3">
        <v>0</v>
      </c>
      <c r="Z41" s="3">
        <v>0</v>
      </c>
      <c r="AA41" s="3">
        <v>0</v>
      </c>
      <c r="AB41" s="3">
        <v>0</v>
      </c>
      <c r="AC41" s="3">
        <v>0</v>
      </c>
      <c r="AD41" s="3">
        <v>0</v>
      </c>
      <c r="AE41" s="3">
        <v>0</v>
      </c>
      <c r="AF41" s="3">
        <v>0</v>
      </c>
      <c r="AG41" s="3">
        <v>0</v>
      </c>
      <c r="AH41" s="3">
        <v>0</v>
      </c>
      <c r="AI41" s="3">
        <v>0</v>
      </c>
      <c r="AJ41" s="3">
        <v>0</v>
      </c>
      <c r="AK41" s="3">
        <v>0</v>
      </c>
      <c r="AL41" s="3">
        <v>0</v>
      </c>
      <c r="AM41" s="3">
        <v>0</v>
      </c>
      <c r="AN41" s="3">
        <v>0</v>
      </c>
      <c r="AO41" s="3">
        <v>0</v>
      </c>
      <c r="AP41" s="3">
        <v>0</v>
      </c>
      <c r="AQ41" s="3">
        <v>0</v>
      </c>
      <c r="AR41" s="3">
        <v>0</v>
      </c>
      <c r="AS41" s="3">
        <v>0</v>
      </c>
      <c r="AT41" s="9">
        <f t="shared" si="0"/>
        <v>0</v>
      </c>
      <c r="AU41" s="9">
        <f t="shared" si="1"/>
        <v>0</v>
      </c>
      <c r="AV41" s="10" t="e">
        <f t="shared" si="2"/>
        <v>#DIV/0!</v>
      </c>
      <c r="AW41" s="12" t="str">
        <f t="shared" si="3"/>
        <v>CUMPLE</v>
      </c>
      <c r="AX41" s="13" t="e">
        <f t="shared" si="4"/>
        <v>#DIV/0!</v>
      </c>
      <c r="AY41" s="55"/>
      <c r="AZ41" s="55"/>
      <c r="BA41" s="5"/>
      <c r="BB41" s="5"/>
      <c r="BC41" s="5"/>
      <c r="BD41" s="5"/>
      <c r="BE41" s="5"/>
      <c r="BF41" s="5"/>
      <c r="BG41" s="5"/>
      <c r="BH41" s="5"/>
      <c r="BI41" s="5"/>
    </row>
    <row r="42" spans="1:61" hidden="1" x14ac:dyDescent="0.2">
      <c r="A42" s="5">
        <v>37</v>
      </c>
      <c r="B42" s="5"/>
      <c r="C42" s="5"/>
      <c r="D42" s="8"/>
      <c r="E42" s="8"/>
      <c r="F42" s="3">
        <v>0</v>
      </c>
      <c r="G42" s="3">
        <v>0</v>
      </c>
      <c r="H42" s="3">
        <v>0</v>
      </c>
      <c r="I42" s="3">
        <v>0</v>
      </c>
      <c r="J42" s="3">
        <v>0</v>
      </c>
      <c r="K42" s="3">
        <v>0</v>
      </c>
      <c r="L42" s="3">
        <v>0</v>
      </c>
      <c r="M42" s="3">
        <v>0</v>
      </c>
      <c r="N42" s="3">
        <v>0</v>
      </c>
      <c r="O42" s="3">
        <v>0</v>
      </c>
      <c r="P42" s="3">
        <v>0</v>
      </c>
      <c r="Q42" s="3">
        <v>0</v>
      </c>
      <c r="R42" s="3">
        <v>0</v>
      </c>
      <c r="S42" s="3">
        <v>0</v>
      </c>
      <c r="T42" s="3">
        <v>0</v>
      </c>
      <c r="U42" s="3">
        <v>0</v>
      </c>
      <c r="V42" s="3">
        <v>0</v>
      </c>
      <c r="W42" s="3">
        <v>0</v>
      </c>
      <c r="X42" s="3">
        <v>0</v>
      </c>
      <c r="Y42" s="3">
        <v>0</v>
      </c>
      <c r="Z42" s="3">
        <v>0</v>
      </c>
      <c r="AA42" s="3">
        <v>0</v>
      </c>
      <c r="AB42" s="3">
        <v>0</v>
      </c>
      <c r="AC42" s="3">
        <v>0</v>
      </c>
      <c r="AD42" s="3">
        <v>0</v>
      </c>
      <c r="AE42" s="3">
        <v>0</v>
      </c>
      <c r="AF42" s="3">
        <v>0</v>
      </c>
      <c r="AG42" s="3">
        <v>0</v>
      </c>
      <c r="AH42" s="3">
        <v>0</v>
      </c>
      <c r="AI42" s="3">
        <v>0</v>
      </c>
      <c r="AJ42" s="3">
        <v>0</v>
      </c>
      <c r="AK42" s="3">
        <v>0</v>
      </c>
      <c r="AL42" s="3">
        <v>0</v>
      </c>
      <c r="AM42" s="3">
        <v>0</v>
      </c>
      <c r="AN42" s="3">
        <v>0</v>
      </c>
      <c r="AO42" s="3">
        <v>0</v>
      </c>
      <c r="AP42" s="3">
        <v>0</v>
      </c>
      <c r="AQ42" s="3">
        <v>0</v>
      </c>
      <c r="AR42" s="3">
        <v>0</v>
      </c>
      <c r="AS42" s="3">
        <v>0</v>
      </c>
      <c r="AT42" s="9">
        <f t="shared" ref="AT42:AT53" si="5">SUM(F42,L42,N42,P42,R42,T42,V42,X42,AB42,AD42,AH42,AJ42)</f>
        <v>0</v>
      </c>
      <c r="AU42" s="9">
        <f t="shared" ref="AU42:AU53" si="6">SUM(G42,M42,O42,Q42,S42,U42,W42,Y42,AC42,AE42,AI42,AK42)</f>
        <v>0</v>
      </c>
      <c r="AV42" s="10" t="e">
        <f t="shared" ref="AV42:AV53" si="7">+AU42/AT42</f>
        <v>#DIV/0!</v>
      </c>
      <c r="AW42" s="12" t="str">
        <f t="shared" ref="AW42:AW53" si="8">IF(AND(AT42&gt;=6,AT42&lt;=12),"NO CUMPLE",IF(AND(AT42&gt;2,AT42&lt;=7),"CUMPLE PARCIAL",IF(AND(AT42&lt;=2),"CUMPLE")))</f>
        <v>CUMPLE</v>
      </c>
      <c r="AX42" s="13" t="e">
        <f t="shared" ref="AX42:AX53" si="9">IF(AND(AV42&lt;=100%,AV42&gt;=80%),"ALTO",IF(AND(AV42&lt;80%,AV42&gt;50%),"MEDIO",IF(AND(AV42&lt;=50%,AV42&gt;=0%),"BAJO")))</f>
        <v>#DIV/0!</v>
      </c>
      <c r="AY42" s="55"/>
      <c r="AZ42" s="55"/>
      <c r="BA42" s="5"/>
      <c r="BB42" s="5"/>
      <c r="BC42" s="5"/>
      <c r="BD42" s="5"/>
      <c r="BE42" s="5"/>
      <c r="BF42" s="5"/>
      <c r="BG42" s="5"/>
      <c r="BH42" s="5"/>
      <c r="BI42" s="5"/>
    </row>
    <row r="43" spans="1:61" hidden="1" x14ac:dyDescent="0.2">
      <c r="A43" s="5">
        <v>37</v>
      </c>
      <c r="B43" s="5"/>
      <c r="C43" s="5"/>
      <c r="D43" s="8"/>
      <c r="E43" s="8"/>
      <c r="F43" s="3">
        <v>0</v>
      </c>
      <c r="G43" s="3">
        <v>0</v>
      </c>
      <c r="H43" s="3">
        <v>0</v>
      </c>
      <c r="I43" s="3">
        <v>0</v>
      </c>
      <c r="J43" s="3">
        <v>0</v>
      </c>
      <c r="K43" s="3">
        <v>0</v>
      </c>
      <c r="L43" s="3">
        <v>0</v>
      </c>
      <c r="M43" s="3">
        <v>0</v>
      </c>
      <c r="N43" s="3">
        <v>0</v>
      </c>
      <c r="O43" s="3">
        <v>0</v>
      </c>
      <c r="P43" s="3">
        <v>0</v>
      </c>
      <c r="Q43" s="3">
        <v>0</v>
      </c>
      <c r="R43" s="3">
        <v>0</v>
      </c>
      <c r="S43" s="3">
        <v>0</v>
      </c>
      <c r="T43" s="3">
        <v>0</v>
      </c>
      <c r="U43" s="3">
        <v>0</v>
      </c>
      <c r="V43" s="3">
        <v>0</v>
      </c>
      <c r="W43" s="3">
        <v>0</v>
      </c>
      <c r="X43" s="3">
        <v>0</v>
      </c>
      <c r="Y43" s="3">
        <v>0</v>
      </c>
      <c r="Z43" s="3">
        <v>0</v>
      </c>
      <c r="AA43" s="3">
        <v>0</v>
      </c>
      <c r="AB43" s="3">
        <v>0</v>
      </c>
      <c r="AC43" s="3">
        <v>0</v>
      </c>
      <c r="AD43" s="3">
        <v>0</v>
      </c>
      <c r="AE43" s="3">
        <v>0</v>
      </c>
      <c r="AF43" s="3">
        <v>0</v>
      </c>
      <c r="AG43" s="3">
        <v>0</v>
      </c>
      <c r="AH43" s="3">
        <v>0</v>
      </c>
      <c r="AI43" s="3">
        <v>0</v>
      </c>
      <c r="AJ43" s="3">
        <v>0</v>
      </c>
      <c r="AK43" s="3">
        <v>0</v>
      </c>
      <c r="AL43" s="3">
        <v>0</v>
      </c>
      <c r="AM43" s="3">
        <v>0</v>
      </c>
      <c r="AN43" s="3">
        <v>0</v>
      </c>
      <c r="AO43" s="3">
        <v>0</v>
      </c>
      <c r="AP43" s="3">
        <v>0</v>
      </c>
      <c r="AQ43" s="3">
        <v>0</v>
      </c>
      <c r="AR43" s="3">
        <v>0</v>
      </c>
      <c r="AS43" s="3">
        <v>0</v>
      </c>
      <c r="AT43" s="9">
        <f t="shared" si="5"/>
        <v>0</v>
      </c>
      <c r="AU43" s="9">
        <f t="shared" si="6"/>
        <v>0</v>
      </c>
      <c r="AV43" s="10" t="e">
        <f t="shared" si="7"/>
        <v>#DIV/0!</v>
      </c>
      <c r="AW43" s="12" t="str">
        <f t="shared" si="8"/>
        <v>CUMPLE</v>
      </c>
      <c r="AX43" s="13" t="e">
        <f t="shared" si="9"/>
        <v>#DIV/0!</v>
      </c>
      <c r="AY43" s="55"/>
      <c r="AZ43" s="55"/>
      <c r="BA43" s="5"/>
      <c r="BB43" s="5"/>
      <c r="BC43" s="5"/>
      <c r="BD43" s="5"/>
      <c r="BE43" s="5"/>
      <c r="BF43" s="5"/>
      <c r="BG43" s="5"/>
      <c r="BH43" s="5"/>
      <c r="BI43" s="5"/>
    </row>
    <row r="44" spans="1:61" hidden="1" x14ac:dyDescent="0.2">
      <c r="A44" s="5">
        <v>37</v>
      </c>
      <c r="B44" s="5"/>
      <c r="C44" s="5"/>
      <c r="D44" s="8"/>
      <c r="E44" s="8"/>
      <c r="F44" s="3">
        <v>0</v>
      </c>
      <c r="G44" s="3">
        <v>0</v>
      </c>
      <c r="H44" s="3">
        <v>0</v>
      </c>
      <c r="I44" s="3">
        <v>0</v>
      </c>
      <c r="J44" s="3">
        <v>0</v>
      </c>
      <c r="K44" s="3">
        <v>0</v>
      </c>
      <c r="L44" s="3">
        <v>0</v>
      </c>
      <c r="M44" s="3">
        <v>0</v>
      </c>
      <c r="N44" s="3">
        <v>0</v>
      </c>
      <c r="O44" s="3">
        <v>0</v>
      </c>
      <c r="P44" s="3">
        <v>0</v>
      </c>
      <c r="Q44" s="3">
        <v>0</v>
      </c>
      <c r="R44" s="3">
        <v>0</v>
      </c>
      <c r="S44" s="3">
        <v>0</v>
      </c>
      <c r="T44" s="3">
        <v>0</v>
      </c>
      <c r="U44" s="3">
        <v>0</v>
      </c>
      <c r="V44" s="3">
        <v>0</v>
      </c>
      <c r="W44" s="3">
        <v>0</v>
      </c>
      <c r="X44" s="3">
        <v>0</v>
      </c>
      <c r="Y44" s="3">
        <v>0</v>
      </c>
      <c r="Z44" s="3">
        <v>0</v>
      </c>
      <c r="AA44" s="3">
        <v>0</v>
      </c>
      <c r="AB44" s="3">
        <v>0</v>
      </c>
      <c r="AC44" s="3">
        <v>0</v>
      </c>
      <c r="AD44" s="3">
        <v>0</v>
      </c>
      <c r="AE44" s="3">
        <v>0</v>
      </c>
      <c r="AF44" s="3">
        <v>0</v>
      </c>
      <c r="AG44" s="3">
        <v>0</v>
      </c>
      <c r="AH44" s="3">
        <v>0</v>
      </c>
      <c r="AI44" s="3">
        <v>0</v>
      </c>
      <c r="AJ44" s="3">
        <v>0</v>
      </c>
      <c r="AK44" s="3">
        <v>0</v>
      </c>
      <c r="AL44" s="3">
        <v>0</v>
      </c>
      <c r="AM44" s="3">
        <v>0</v>
      </c>
      <c r="AN44" s="3">
        <v>0</v>
      </c>
      <c r="AO44" s="3">
        <v>0</v>
      </c>
      <c r="AP44" s="3">
        <v>0</v>
      </c>
      <c r="AQ44" s="3">
        <v>0</v>
      </c>
      <c r="AR44" s="3">
        <v>0</v>
      </c>
      <c r="AS44" s="3">
        <v>0</v>
      </c>
      <c r="AT44" s="9">
        <f t="shared" si="5"/>
        <v>0</v>
      </c>
      <c r="AU44" s="9">
        <f t="shared" si="6"/>
        <v>0</v>
      </c>
      <c r="AV44" s="10" t="e">
        <f t="shared" si="7"/>
        <v>#DIV/0!</v>
      </c>
      <c r="AW44" s="12" t="str">
        <f t="shared" si="8"/>
        <v>CUMPLE</v>
      </c>
      <c r="AX44" s="13" t="e">
        <f t="shared" si="9"/>
        <v>#DIV/0!</v>
      </c>
      <c r="AY44" s="55"/>
      <c r="AZ44" s="55"/>
      <c r="BA44" s="5"/>
      <c r="BB44" s="5"/>
      <c r="BC44" s="5"/>
      <c r="BD44" s="5"/>
      <c r="BE44" s="5"/>
      <c r="BF44" s="5"/>
      <c r="BG44" s="5"/>
      <c r="BH44" s="5"/>
      <c r="BI44" s="5"/>
    </row>
    <row r="45" spans="1:61" hidden="1" x14ac:dyDescent="0.2">
      <c r="A45" s="5">
        <v>37</v>
      </c>
      <c r="B45" s="5"/>
      <c r="C45" s="5"/>
      <c r="D45" s="8"/>
      <c r="E45" s="8"/>
      <c r="F45" s="3">
        <v>0</v>
      </c>
      <c r="G45" s="3">
        <v>0</v>
      </c>
      <c r="H45" s="3">
        <v>0</v>
      </c>
      <c r="I45" s="3">
        <v>0</v>
      </c>
      <c r="J45" s="3">
        <v>0</v>
      </c>
      <c r="K45" s="3">
        <v>0</v>
      </c>
      <c r="L45" s="3">
        <v>0</v>
      </c>
      <c r="M45" s="3">
        <v>0</v>
      </c>
      <c r="N45" s="3">
        <v>0</v>
      </c>
      <c r="O45" s="3">
        <v>0</v>
      </c>
      <c r="P45" s="3">
        <v>0</v>
      </c>
      <c r="Q45" s="3">
        <v>0</v>
      </c>
      <c r="R45" s="3">
        <v>0</v>
      </c>
      <c r="S45" s="3">
        <v>0</v>
      </c>
      <c r="T45" s="3">
        <v>0</v>
      </c>
      <c r="U45" s="3">
        <v>0</v>
      </c>
      <c r="V45" s="3">
        <v>0</v>
      </c>
      <c r="W45" s="3">
        <v>0</v>
      </c>
      <c r="X45" s="3">
        <v>0</v>
      </c>
      <c r="Y45" s="3">
        <v>0</v>
      </c>
      <c r="Z45" s="3">
        <v>0</v>
      </c>
      <c r="AA45" s="3">
        <v>0</v>
      </c>
      <c r="AB45" s="3">
        <v>0</v>
      </c>
      <c r="AC45" s="3">
        <v>0</v>
      </c>
      <c r="AD45" s="3">
        <v>0</v>
      </c>
      <c r="AE45" s="3">
        <v>0</v>
      </c>
      <c r="AF45" s="3">
        <v>0</v>
      </c>
      <c r="AG45" s="3">
        <v>0</v>
      </c>
      <c r="AH45" s="3">
        <v>0</v>
      </c>
      <c r="AI45" s="3">
        <v>0</v>
      </c>
      <c r="AJ45" s="3">
        <v>0</v>
      </c>
      <c r="AK45" s="3">
        <v>0</v>
      </c>
      <c r="AL45" s="3">
        <v>0</v>
      </c>
      <c r="AM45" s="3">
        <v>0</v>
      </c>
      <c r="AN45" s="3">
        <v>0</v>
      </c>
      <c r="AO45" s="3">
        <v>0</v>
      </c>
      <c r="AP45" s="3">
        <v>0</v>
      </c>
      <c r="AQ45" s="3">
        <v>0</v>
      </c>
      <c r="AR45" s="3">
        <v>0</v>
      </c>
      <c r="AS45" s="3">
        <v>0</v>
      </c>
      <c r="AT45" s="9">
        <f t="shared" si="5"/>
        <v>0</v>
      </c>
      <c r="AU45" s="9">
        <f t="shared" si="6"/>
        <v>0</v>
      </c>
      <c r="AV45" s="10" t="e">
        <f t="shared" si="7"/>
        <v>#DIV/0!</v>
      </c>
      <c r="AW45" s="12" t="str">
        <f t="shared" si="8"/>
        <v>CUMPLE</v>
      </c>
      <c r="AX45" s="13" t="e">
        <f t="shared" si="9"/>
        <v>#DIV/0!</v>
      </c>
      <c r="AY45" s="55"/>
      <c r="AZ45" s="55"/>
      <c r="BA45" s="5"/>
      <c r="BB45" s="5"/>
      <c r="BC45" s="5"/>
      <c r="BD45" s="5"/>
      <c r="BE45" s="5"/>
      <c r="BF45" s="5"/>
      <c r="BG45" s="5"/>
      <c r="BH45" s="5"/>
      <c r="BI45" s="5"/>
    </row>
    <row r="46" spans="1:61" hidden="1" x14ac:dyDescent="0.2">
      <c r="A46" s="5">
        <v>37</v>
      </c>
      <c r="B46" s="5"/>
      <c r="C46" s="5"/>
      <c r="D46" s="8"/>
      <c r="E46" s="8"/>
      <c r="F46" s="3">
        <v>0</v>
      </c>
      <c r="G46" s="3">
        <v>0</v>
      </c>
      <c r="H46" s="3">
        <v>0</v>
      </c>
      <c r="I46" s="3">
        <v>0</v>
      </c>
      <c r="J46" s="3">
        <v>0</v>
      </c>
      <c r="K46" s="3">
        <v>0</v>
      </c>
      <c r="L46" s="3">
        <v>0</v>
      </c>
      <c r="M46" s="3">
        <v>0</v>
      </c>
      <c r="N46" s="3">
        <v>0</v>
      </c>
      <c r="O46" s="3">
        <v>0</v>
      </c>
      <c r="P46" s="3">
        <v>0</v>
      </c>
      <c r="Q46" s="3">
        <v>0</v>
      </c>
      <c r="R46" s="3">
        <v>0</v>
      </c>
      <c r="S46" s="3">
        <v>0</v>
      </c>
      <c r="T46" s="3">
        <v>0</v>
      </c>
      <c r="U46" s="3">
        <v>0</v>
      </c>
      <c r="V46" s="3">
        <v>0</v>
      </c>
      <c r="W46" s="3">
        <v>0</v>
      </c>
      <c r="X46" s="3">
        <v>0</v>
      </c>
      <c r="Y46" s="3">
        <v>0</v>
      </c>
      <c r="Z46" s="3">
        <v>0</v>
      </c>
      <c r="AA46" s="3">
        <v>0</v>
      </c>
      <c r="AB46" s="3">
        <v>0</v>
      </c>
      <c r="AC46" s="3">
        <v>0</v>
      </c>
      <c r="AD46" s="3">
        <v>0</v>
      </c>
      <c r="AE46" s="3">
        <v>0</v>
      </c>
      <c r="AF46" s="3">
        <v>0</v>
      </c>
      <c r="AG46" s="3">
        <v>0</v>
      </c>
      <c r="AH46" s="3">
        <v>0</v>
      </c>
      <c r="AI46" s="3">
        <v>0</v>
      </c>
      <c r="AJ46" s="3">
        <v>0</v>
      </c>
      <c r="AK46" s="3">
        <v>0</v>
      </c>
      <c r="AL46" s="3">
        <v>0</v>
      </c>
      <c r="AM46" s="3">
        <v>0</v>
      </c>
      <c r="AN46" s="3">
        <v>0</v>
      </c>
      <c r="AO46" s="3">
        <v>0</v>
      </c>
      <c r="AP46" s="3">
        <v>0</v>
      </c>
      <c r="AQ46" s="3">
        <v>0</v>
      </c>
      <c r="AR46" s="3">
        <v>0</v>
      </c>
      <c r="AS46" s="3">
        <v>0</v>
      </c>
      <c r="AT46" s="9">
        <f t="shared" si="5"/>
        <v>0</v>
      </c>
      <c r="AU46" s="9">
        <f t="shared" si="6"/>
        <v>0</v>
      </c>
      <c r="AV46" s="10" t="e">
        <f t="shared" si="7"/>
        <v>#DIV/0!</v>
      </c>
      <c r="AW46" s="12" t="str">
        <f t="shared" si="8"/>
        <v>CUMPLE</v>
      </c>
      <c r="AX46" s="13" t="e">
        <f t="shared" si="9"/>
        <v>#DIV/0!</v>
      </c>
      <c r="AY46" s="55"/>
      <c r="AZ46" s="55"/>
      <c r="BA46" s="5"/>
      <c r="BB46" s="5"/>
      <c r="BC46" s="5"/>
      <c r="BD46" s="5"/>
      <c r="BE46" s="5"/>
      <c r="BF46" s="5"/>
      <c r="BG46" s="5"/>
      <c r="BH46" s="5"/>
      <c r="BI46" s="5"/>
    </row>
    <row r="47" spans="1:61" hidden="1" x14ac:dyDescent="0.2">
      <c r="A47" s="5">
        <v>37</v>
      </c>
      <c r="B47" s="5"/>
      <c r="C47" s="5"/>
      <c r="D47" s="8"/>
      <c r="E47" s="8"/>
      <c r="F47" s="3">
        <v>0</v>
      </c>
      <c r="G47" s="3">
        <v>0</v>
      </c>
      <c r="H47" s="3">
        <v>0</v>
      </c>
      <c r="I47" s="3">
        <v>0</v>
      </c>
      <c r="J47" s="3">
        <v>0</v>
      </c>
      <c r="K47" s="3">
        <v>0</v>
      </c>
      <c r="L47" s="3">
        <v>0</v>
      </c>
      <c r="M47" s="3">
        <v>0</v>
      </c>
      <c r="N47" s="3">
        <v>0</v>
      </c>
      <c r="O47" s="3">
        <v>0</v>
      </c>
      <c r="P47" s="3">
        <v>0</v>
      </c>
      <c r="Q47" s="3">
        <v>0</v>
      </c>
      <c r="R47" s="3">
        <v>0</v>
      </c>
      <c r="S47" s="3">
        <v>0</v>
      </c>
      <c r="T47" s="3">
        <v>0</v>
      </c>
      <c r="U47" s="3">
        <v>0</v>
      </c>
      <c r="V47" s="3">
        <v>0</v>
      </c>
      <c r="W47" s="3">
        <v>0</v>
      </c>
      <c r="X47" s="3">
        <v>0</v>
      </c>
      <c r="Y47" s="3">
        <v>0</v>
      </c>
      <c r="Z47" s="3">
        <v>0</v>
      </c>
      <c r="AA47" s="3">
        <v>0</v>
      </c>
      <c r="AB47" s="3">
        <v>0</v>
      </c>
      <c r="AC47" s="3">
        <v>0</v>
      </c>
      <c r="AD47" s="3">
        <v>0</v>
      </c>
      <c r="AE47" s="3">
        <v>0</v>
      </c>
      <c r="AF47" s="3">
        <v>0</v>
      </c>
      <c r="AG47" s="3">
        <v>0</v>
      </c>
      <c r="AH47" s="3">
        <v>0</v>
      </c>
      <c r="AI47" s="3">
        <v>0</v>
      </c>
      <c r="AJ47" s="3">
        <v>0</v>
      </c>
      <c r="AK47" s="3">
        <v>0</v>
      </c>
      <c r="AL47" s="3">
        <v>0</v>
      </c>
      <c r="AM47" s="3">
        <v>0</v>
      </c>
      <c r="AN47" s="3">
        <v>0</v>
      </c>
      <c r="AO47" s="3">
        <v>0</v>
      </c>
      <c r="AP47" s="3">
        <v>0</v>
      </c>
      <c r="AQ47" s="3">
        <v>0</v>
      </c>
      <c r="AR47" s="3">
        <v>0</v>
      </c>
      <c r="AS47" s="3">
        <v>0</v>
      </c>
      <c r="AT47" s="9">
        <f t="shared" si="5"/>
        <v>0</v>
      </c>
      <c r="AU47" s="9">
        <f t="shared" si="6"/>
        <v>0</v>
      </c>
      <c r="AV47" s="10" t="e">
        <f t="shared" si="7"/>
        <v>#DIV/0!</v>
      </c>
      <c r="AW47" s="12" t="str">
        <f t="shared" si="8"/>
        <v>CUMPLE</v>
      </c>
      <c r="AX47" s="13" t="e">
        <f t="shared" si="9"/>
        <v>#DIV/0!</v>
      </c>
      <c r="AY47" s="55"/>
      <c r="AZ47" s="55"/>
      <c r="BA47" s="5"/>
      <c r="BB47" s="5"/>
      <c r="BC47" s="5"/>
      <c r="BD47" s="5"/>
      <c r="BE47" s="5"/>
      <c r="BF47" s="5"/>
      <c r="BG47" s="5"/>
      <c r="BH47" s="5"/>
      <c r="BI47" s="5"/>
    </row>
    <row r="48" spans="1:61" hidden="1" x14ac:dyDescent="0.2">
      <c r="A48" s="5">
        <v>37</v>
      </c>
      <c r="B48" s="5"/>
      <c r="C48" s="5"/>
      <c r="D48" s="8"/>
      <c r="E48" s="8"/>
      <c r="F48" s="3">
        <v>0</v>
      </c>
      <c r="G48" s="3">
        <v>0</v>
      </c>
      <c r="H48" s="3">
        <v>0</v>
      </c>
      <c r="I48" s="3">
        <v>0</v>
      </c>
      <c r="J48" s="3">
        <v>0</v>
      </c>
      <c r="K48" s="3">
        <v>0</v>
      </c>
      <c r="L48" s="3">
        <v>0</v>
      </c>
      <c r="M48" s="3">
        <v>0</v>
      </c>
      <c r="N48" s="3">
        <v>0</v>
      </c>
      <c r="O48" s="3">
        <v>0</v>
      </c>
      <c r="P48" s="3">
        <v>0</v>
      </c>
      <c r="Q48" s="3">
        <v>0</v>
      </c>
      <c r="R48" s="3">
        <v>0</v>
      </c>
      <c r="S48" s="3">
        <v>0</v>
      </c>
      <c r="T48" s="3">
        <v>0</v>
      </c>
      <c r="U48" s="3">
        <v>0</v>
      </c>
      <c r="V48" s="3">
        <v>0</v>
      </c>
      <c r="W48" s="3">
        <v>0</v>
      </c>
      <c r="X48" s="3">
        <v>0</v>
      </c>
      <c r="Y48" s="3">
        <v>0</v>
      </c>
      <c r="Z48" s="3">
        <v>0</v>
      </c>
      <c r="AA48" s="3">
        <v>0</v>
      </c>
      <c r="AB48" s="3">
        <v>0</v>
      </c>
      <c r="AC48" s="3">
        <v>0</v>
      </c>
      <c r="AD48" s="3">
        <v>0</v>
      </c>
      <c r="AE48" s="3">
        <v>0</v>
      </c>
      <c r="AF48" s="3">
        <v>0</v>
      </c>
      <c r="AG48" s="3">
        <v>0</v>
      </c>
      <c r="AH48" s="3">
        <v>0</v>
      </c>
      <c r="AI48" s="3">
        <v>0</v>
      </c>
      <c r="AJ48" s="3">
        <v>0</v>
      </c>
      <c r="AK48" s="3">
        <v>0</v>
      </c>
      <c r="AL48" s="3">
        <v>0</v>
      </c>
      <c r="AM48" s="3">
        <v>0</v>
      </c>
      <c r="AN48" s="3">
        <v>0</v>
      </c>
      <c r="AO48" s="3">
        <v>0</v>
      </c>
      <c r="AP48" s="3">
        <v>0</v>
      </c>
      <c r="AQ48" s="3">
        <v>0</v>
      </c>
      <c r="AR48" s="3">
        <v>0</v>
      </c>
      <c r="AS48" s="3">
        <v>0</v>
      </c>
      <c r="AT48" s="9">
        <f t="shared" si="5"/>
        <v>0</v>
      </c>
      <c r="AU48" s="9">
        <f t="shared" si="6"/>
        <v>0</v>
      </c>
      <c r="AV48" s="10" t="e">
        <f t="shared" si="7"/>
        <v>#DIV/0!</v>
      </c>
      <c r="AW48" s="12" t="str">
        <f t="shared" si="8"/>
        <v>CUMPLE</v>
      </c>
      <c r="AX48" s="13" t="e">
        <f t="shared" si="9"/>
        <v>#DIV/0!</v>
      </c>
      <c r="AY48" s="55"/>
      <c r="AZ48" s="55"/>
      <c r="BA48" s="5"/>
      <c r="BB48" s="5"/>
      <c r="BC48" s="5"/>
      <c r="BD48" s="5"/>
      <c r="BE48" s="5"/>
      <c r="BF48" s="5"/>
      <c r="BG48" s="5"/>
      <c r="BH48" s="5"/>
      <c r="BI48" s="5"/>
    </row>
    <row r="49" spans="1:61" hidden="1" x14ac:dyDescent="0.2">
      <c r="A49" s="5">
        <v>37</v>
      </c>
      <c r="B49" s="5"/>
      <c r="C49" s="5"/>
      <c r="D49" s="8"/>
      <c r="E49" s="8"/>
      <c r="F49" s="3">
        <v>0</v>
      </c>
      <c r="G49" s="3">
        <v>0</v>
      </c>
      <c r="H49" s="3">
        <v>0</v>
      </c>
      <c r="I49" s="3">
        <v>0</v>
      </c>
      <c r="J49" s="3">
        <v>0</v>
      </c>
      <c r="K49" s="3">
        <v>0</v>
      </c>
      <c r="L49" s="3">
        <v>0</v>
      </c>
      <c r="M49" s="3">
        <v>0</v>
      </c>
      <c r="N49" s="3">
        <v>0</v>
      </c>
      <c r="O49" s="3">
        <v>0</v>
      </c>
      <c r="P49" s="3">
        <v>0</v>
      </c>
      <c r="Q49" s="3">
        <v>0</v>
      </c>
      <c r="R49" s="3">
        <v>0</v>
      </c>
      <c r="S49" s="3">
        <v>0</v>
      </c>
      <c r="T49" s="3">
        <v>0</v>
      </c>
      <c r="U49" s="3">
        <v>0</v>
      </c>
      <c r="V49" s="3">
        <v>0</v>
      </c>
      <c r="W49" s="3">
        <v>0</v>
      </c>
      <c r="X49" s="3">
        <v>0</v>
      </c>
      <c r="Y49" s="3">
        <v>0</v>
      </c>
      <c r="Z49" s="3">
        <v>0</v>
      </c>
      <c r="AA49" s="3">
        <v>0</v>
      </c>
      <c r="AB49" s="3">
        <v>0</v>
      </c>
      <c r="AC49" s="3">
        <v>0</v>
      </c>
      <c r="AD49" s="3">
        <v>0</v>
      </c>
      <c r="AE49" s="3">
        <v>0</v>
      </c>
      <c r="AF49" s="3">
        <v>0</v>
      </c>
      <c r="AG49" s="3">
        <v>0</v>
      </c>
      <c r="AH49" s="3">
        <v>0</v>
      </c>
      <c r="AI49" s="3">
        <v>0</v>
      </c>
      <c r="AJ49" s="3">
        <v>0</v>
      </c>
      <c r="AK49" s="3">
        <v>0</v>
      </c>
      <c r="AL49" s="3">
        <v>0</v>
      </c>
      <c r="AM49" s="3">
        <v>0</v>
      </c>
      <c r="AN49" s="3">
        <v>0</v>
      </c>
      <c r="AO49" s="3">
        <v>0</v>
      </c>
      <c r="AP49" s="3">
        <v>0</v>
      </c>
      <c r="AQ49" s="3">
        <v>0</v>
      </c>
      <c r="AR49" s="3">
        <v>0</v>
      </c>
      <c r="AS49" s="3">
        <v>0</v>
      </c>
      <c r="AT49" s="9">
        <f t="shared" si="5"/>
        <v>0</v>
      </c>
      <c r="AU49" s="9">
        <f t="shared" si="6"/>
        <v>0</v>
      </c>
      <c r="AV49" s="10" t="e">
        <f t="shared" si="7"/>
        <v>#DIV/0!</v>
      </c>
      <c r="AW49" s="12" t="str">
        <f t="shared" si="8"/>
        <v>CUMPLE</v>
      </c>
      <c r="AX49" s="13" t="e">
        <f t="shared" si="9"/>
        <v>#DIV/0!</v>
      </c>
      <c r="AY49" s="55"/>
      <c r="AZ49" s="55"/>
      <c r="BA49" s="5"/>
      <c r="BB49" s="5"/>
      <c r="BC49" s="5"/>
      <c r="BD49" s="5"/>
      <c r="BE49" s="5"/>
      <c r="BF49" s="5"/>
      <c r="BG49" s="5"/>
      <c r="BH49" s="5"/>
      <c r="BI49" s="5"/>
    </row>
    <row r="50" spans="1:61" hidden="1" x14ac:dyDescent="0.2">
      <c r="A50" s="5">
        <v>37</v>
      </c>
      <c r="B50" s="5"/>
      <c r="C50" s="5"/>
      <c r="D50" s="8"/>
      <c r="E50" s="8"/>
      <c r="F50" s="3">
        <v>0</v>
      </c>
      <c r="G50" s="3">
        <v>0</v>
      </c>
      <c r="H50" s="3">
        <v>0</v>
      </c>
      <c r="I50" s="3">
        <v>0</v>
      </c>
      <c r="J50" s="3">
        <v>0</v>
      </c>
      <c r="K50" s="3">
        <v>0</v>
      </c>
      <c r="L50" s="3">
        <v>0</v>
      </c>
      <c r="M50" s="3">
        <v>0</v>
      </c>
      <c r="N50" s="3">
        <v>0</v>
      </c>
      <c r="O50" s="3">
        <v>0</v>
      </c>
      <c r="P50" s="3">
        <v>0</v>
      </c>
      <c r="Q50" s="3">
        <v>0</v>
      </c>
      <c r="R50" s="3">
        <v>0</v>
      </c>
      <c r="S50" s="3">
        <v>0</v>
      </c>
      <c r="T50" s="3">
        <v>0</v>
      </c>
      <c r="U50" s="3">
        <v>0</v>
      </c>
      <c r="V50" s="3">
        <v>0</v>
      </c>
      <c r="W50" s="3">
        <v>0</v>
      </c>
      <c r="X50" s="3">
        <v>0</v>
      </c>
      <c r="Y50" s="3">
        <v>0</v>
      </c>
      <c r="Z50" s="3">
        <v>0</v>
      </c>
      <c r="AA50" s="3">
        <v>0</v>
      </c>
      <c r="AB50" s="3">
        <v>0</v>
      </c>
      <c r="AC50" s="3">
        <v>0</v>
      </c>
      <c r="AD50" s="3">
        <v>0</v>
      </c>
      <c r="AE50" s="3">
        <v>0</v>
      </c>
      <c r="AF50" s="3">
        <v>0</v>
      </c>
      <c r="AG50" s="3">
        <v>0</v>
      </c>
      <c r="AH50" s="3">
        <v>0</v>
      </c>
      <c r="AI50" s="3">
        <v>0</v>
      </c>
      <c r="AJ50" s="3">
        <v>0</v>
      </c>
      <c r="AK50" s="3">
        <v>0</v>
      </c>
      <c r="AL50" s="3">
        <v>0</v>
      </c>
      <c r="AM50" s="3">
        <v>0</v>
      </c>
      <c r="AN50" s="3">
        <v>0</v>
      </c>
      <c r="AO50" s="3">
        <v>0</v>
      </c>
      <c r="AP50" s="3">
        <v>0</v>
      </c>
      <c r="AQ50" s="3">
        <v>0</v>
      </c>
      <c r="AR50" s="3">
        <v>0</v>
      </c>
      <c r="AS50" s="3">
        <v>0</v>
      </c>
      <c r="AT50" s="9">
        <f t="shared" si="5"/>
        <v>0</v>
      </c>
      <c r="AU50" s="9">
        <f t="shared" si="6"/>
        <v>0</v>
      </c>
      <c r="AV50" s="10" t="e">
        <f t="shared" si="7"/>
        <v>#DIV/0!</v>
      </c>
      <c r="AW50" s="12" t="str">
        <f t="shared" si="8"/>
        <v>CUMPLE</v>
      </c>
      <c r="AX50" s="13" t="e">
        <f t="shared" si="9"/>
        <v>#DIV/0!</v>
      </c>
      <c r="AY50" s="55"/>
      <c r="AZ50" s="55"/>
      <c r="BA50" s="5"/>
      <c r="BB50" s="5"/>
      <c r="BC50" s="5"/>
      <c r="BD50" s="5"/>
      <c r="BE50" s="5"/>
      <c r="BF50" s="5"/>
      <c r="BG50" s="5"/>
      <c r="BH50" s="5"/>
      <c r="BI50" s="5"/>
    </row>
    <row r="51" spans="1:61" hidden="1" x14ac:dyDescent="0.2">
      <c r="A51" s="5">
        <v>37</v>
      </c>
      <c r="B51" s="5"/>
      <c r="C51" s="5"/>
      <c r="D51" s="8"/>
      <c r="E51" s="8"/>
      <c r="F51" s="3">
        <v>0</v>
      </c>
      <c r="G51" s="3">
        <v>0</v>
      </c>
      <c r="H51" s="3">
        <v>0</v>
      </c>
      <c r="I51" s="3">
        <v>0</v>
      </c>
      <c r="J51" s="3">
        <v>0</v>
      </c>
      <c r="K51" s="3">
        <v>0</v>
      </c>
      <c r="L51" s="3">
        <v>0</v>
      </c>
      <c r="M51" s="3">
        <v>0</v>
      </c>
      <c r="N51" s="3">
        <v>0</v>
      </c>
      <c r="O51" s="3">
        <v>0</v>
      </c>
      <c r="P51" s="3">
        <v>0</v>
      </c>
      <c r="Q51" s="3">
        <v>0</v>
      </c>
      <c r="R51" s="3">
        <v>0</v>
      </c>
      <c r="S51" s="3">
        <v>0</v>
      </c>
      <c r="T51" s="3">
        <v>0</v>
      </c>
      <c r="U51" s="3">
        <v>0</v>
      </c>
      <c r="V51" s="3">
        <v>0</v>
      </c>
      <c r="W51" s="3">
        <v>0</v>
      </c>
      <c r="X51" s="3">
        <v>0</v>
      </c>
      <c r="Y51" s="3">
        <v>0</v>
      </c>
      <c r="Z51" s="3">
        <v>0</v>
      </c>
      <c r="AA51" s="3">
        <v>0</v>
      </c>
      <c r="AB51" s="3">
        <v>0</v>
      </c>
      <c r="AC51" s="3">
        <v>0</v>
      </c>
      <c r="AD51" s="3">
        <v>0</v>
      </c>
      <c r="AE51" s="3">
        <v>0</v>
      </c>
      <c r="AF51" s="3">
        <v>0</v>
      </c>
      <c r="AG51" s="3">
        <v>0</v>
      </c>
      <c r="AH51" s="3">
        <v>0</v>
      </c>
      <c r="AI51" s="3">
        <v>0</v>
      </c>
      <c r="AJ51" s="3">
        <v>0</v>
      </c>
      <c r="AK51" s="3">
        <v>0</v>
      </c>
      <c r="AL51" s="3">
        <v>0</v>
      </c>
      <c r="AM51" s="3">
        <v>0</v>
      </c>
      <c r="AN51" s="3">
        <v>0</v>
      </c>
      <c r="AO51" s="3">
        <v>0</v>
      </c>
      <c r="AP51" s="3">
        <v>0</v>
      </c>
      <c r="AQ51" s="3">
        <v>0</v>
      </c>
      <c r="AR51" s="3">
        <v>0</v>
      </c>
      <c r="AS51" s="3">
        <v>0</v>
      </c>
      <c r="AT51" s="9">
        <f t="shared" si="5"/>
        <v>0</v>
      </c>
      <c r="AU51" s="9">
        <f t="shared" si="6"/>
        <v>0</v>
      </c>
      <c r="AV51" s="10" t="e">
        <f t="shared" si="7"/>
        <v>#DIV/0!</v>
      </c>
      <c r="AW51" s="12" t="str">
        <f t="shared" si="8"/>
        <v>CUMPLE</v>
      </c>
      <c r="AX51" s="13" t="e">
        <f t="shared" si="9"/>
        <v>#DIV/0!</v>
      </c>
      <c r="AY51" s="55"/>
      <c r="AZ51" s="55"/>
      <c r="BA51" s="5"/>
      <c r="BB51" s="5"/>
      <c r="BC51" s="5"/>
      <c r="BD51" s="5"/>
      <c r="BE51" s="5"/>
      <c r="BF51" s="5"/>
      <c r="BG51" s="5"/>
      <c r="BH51" s="5"/>
      <c r="BI51" s="5"/>
    </row>
    <row r="52" spans="1:61" hidden="1" x14ac:dyDescent="0.2">
      <c r="A52" s="5">
        <v>37</v>
      </c>
      <c r="B52" s="5"/>
      <c r="C52" s="5"/>
      <c r="D52" s="8"/>
      <c r="E52" s="8"/>
      <c r="F52" s="3">
        <v>0</v>
      </c>
      <c r="G52" s="3">
        <v>0</v>
      </c>
      <c r="H52" s="3">
        <v>0</v>
      </c>
      <c r="I52" s="3">
        <v>0</v>
      </c>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c r="AF52" s="3">
        <v>0</v>
      </c>
      <c r="AG52" s="3">
        <v>0</v>
      </c>
      <c r="AH52" s="3">
        <v>0</v>
      </c>
      <c r="AI52" s="3">
        <v>0</v>
      </c>
      <c r="AJ52" s="3">
        <v>0</v>
      </c>
      <c r="AK52" s="3">
        <v>0</v>
      </c>
      <c r="AL52" s="3">
        <v>0</v>
      </c>
      <c r="AM52" s="3">
        <v>0</v>
      </c>
      <c r="AN52" s="3">
        <v>0</v>
      </c>
      <c r="AO52" s="3">
        <v>0</v>
      </c>
      <c r="AP52" s="3">
        <v>0</v>
      </c>
      <c r="AQ52" s="3">
        <v>0</v>
      </c>
      <c r="AR52" s="3">
        <v>0</v>
      </c>
      <c r="AS52" s="3">
        <v>0</v>
      </c>
      <c r="AT52" s="9">
        <f t="shared" si="5"/>
        <v>0</v>
      </c>
      <c r="AU52" s="9">
        <f t="shared" si="6"/>
        <v>0</v>
      </c>
      <c r="AV52" s="10" t="e">
        <f t="shared" si="7"/>
        <v>#DIV/0!</v>
      </c>
      <c r="AW52" s="12" t="str">
        <f t="shared" si="8"/>
        <v>CUMPLE</v>
      </c>
      <c r="AX52" s="13" t="e">
        <f t="shared" si="9"/>
        <v>#DIV/0!</v>
      </c>
      <c r="AY52" s="55"/>
      <c r="AZ52" s="55"/>
      <c r="BA52" s="5"/>
      <c r="BB52" s="5"/>
      <c r="BC52" s="5"/>
      <c r="BD52" s="5"/>
      <c r="BE52" s="5"/>
      <c r="BF52" s="5"/>
      <c r="BG52" s="5"/>
      <c r="BH52" s="5"/>
      <c r="BI52" s="5"/>
    </row>
    <row r="53" spans="1:61" hidden="1" x14ac:dyDescent="0.2">
      <c r="A53" s="5">
        <v>37</v>
      </c>
      <c r="B53" s="5"/>
      <c r="C53" s="5"/>
      <c r="D53" s="8"/>
      <c r="E53" s="8"/>
      <c r="F53" s="3">
        <v>0</v>
      </c>
      <c r="G53" s="3">
        <v>0</v>
      </c>
      <c r="H53" s="3">
        <v>0</v>
      </c>
      <c r="I53" s="3">
        <v>0</v>
      </c>
      <c r="J53" s="3">
        <v>0</v>
      </c>
      <c r="K53" s="3">
        <v>0</v>
      </c>
      <c r="L53" s="3">
        <v>0</v>
      </c>
      <c r="M53" s="3">
        <v>0</v>
      </c>
      <c r="N53" s="3">
        <v>0</v>
      </c>
      <c r="O53" s="3">
        <v>0</v>
      </c>
      <c r="P53" s="3">
        <v>0</v>
      </c>
      <c r="Q53" s="3">
        <v>0</v>
      </c>
      <c r="R53" s="3">
        <v>0</v>
      </c>
      <c r="S53" s="3">
        <v>0</v>
      </c>
      <c r="T53" s="3">
        <v>0</v>
      </c>
      <c r="U53" s="3">
        <v>0</v>
      </c>
      <c r="V53" s="3">
        <v>0</v>
      </c>
      <c r="W53" s="3">
        <v>0</v>
      </c>
      <c r="X53" s="3">
        <v>0</v>
      </c>
      <c r="Y53" s="3">
        <v>0</v>
      </c>
      <c r="Z53" s="3">
        <v>0</v>
      </c>
      <c r="AA53" s="3">
        <v>0</v>
      </c>
      <c r="AB53" s="3">
        <v>0</v>
      </c>
      <c r="AC53" s="3">
        <v>0</v>
      </c>
      <c r="AD53" s="3">
        <v>0</v>
      </c>
      <c r="AE53" s="3">
        <v>0</v>
      </c>
      <c r="AF53" s="3">
        <v>0</v>
      </c>
      <c r="AG53" s="3">
        <v>0</v>
      </c>
      <c r="AH53" s="3">
        <v>0</v>
      </c>
      <c r="AI53" s="3">
        <v>0</v>
      </c>
      <c r="AJ53" s="3">
        <v>0</v>
      </c>
      <c r="AK53" s="3">
        <v>0</v>
      </c>
      <c r="AL53" s="3">
        <v>0</v>
      </c>
      <c r="AM53" s="3">
        <v>0</v>
      </c>
      <c r="AN53" s="3">
        <v>0</v>
      </c>
      <c r="AO53" s="3">
        <v>0</v>
      </c>
      <c r="AP53" s="3">
        <v>0</v>
      </c>
      <c r="AQ53" s="3">
        <v>0</v>
      </c>
      <c r="AR53" s="3">
        <v>0</v>
      </c>
      <c r="AS53" s="3">
        <v>0</v>
      </c>
      <c r="AT53" s="9">
        <f t="shared" si="5"/>
        <v>0</v>
      </c>
      <c r="AU53" s="9">
        <f t="shared" si="6"/>
        <v>0</v>
      </c>
      <c r="AV53" s="10" t="e">
        <f t="shared" si="7"/>
        <v>#DIV/0!</v>
      </c>
      <c r="AW53" s="12" t="str">
        <f t="shared" si="8"/>
        <v>CUMPLE</v>
      </c>
      <c r="AX53" s="13" t="e">
        <f t="shared" si="9"/>
        <v>#DIV/0!</v>
      </c>
      <c r="AY53" s="55"/>
      <c r="AZ53" s="55"/>
      <c r="BA53" s="5"/>
      <c r="BB53" s="5"/>
      <c r="BC53" s="5"/>
      <c r="BD53" s="5"/>
      <c r="BE53" s="5"/>
      <c r="BF53" s="5"/>
      <c r="BG53" s="5"/>
      <c r="BH53" s="5"/>
      <c r="BI53" s="5"/>
    </row>
    <row r="54" spans="1:61" hidden="1" x14ac:dyDescent="0.2">
      <c r="A54" s="5">
        <v>50</v>
      </c>
      <c r="B54" s="5"/>
      <c r="C54" s="5"/>
      <c r="D54" s="8"/>
      <c r="E54" s="8"/>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9">
        <f t="shared" si="0"/>
        <v>0</v>
      </c>
      <c r="AU54" s="9">
        <f t="shared" si="1"/>
        <v>0</v>
      </c>
      <c r="AV54" s="10" t="e">
        <f t="shared" si="2"/>
        <v>#DIV/0!</v>
      </c>
      <c r="AW54" s="12" t="str">
        <f t="shared" si="3"/>
        <v>CUMPLE</v>
      </c>
      <c r="AX54" s="13" t="e">
        <f t="shared" si="4"/>
        <v>#DIV/0!</v>
      </c>
      <c r="AY54" s="55"/>
      <c r="AZ54" s="55"/>
      <c r="BA54" s="5"/>
      <c r="BB54" s="5"/>
      <c r="BC54" s="5"/>
      <c r="BD54" s="5"/>
      <c r="BE54" s="5"/>
      <c r="BF54" s="5"/>
      <c r="BG54" s="5"/>
      <c r="BH54" s="5"/>
      <c r="BI54" s="5"/>
    </row>
    <row r="55" spans="1:61" ht="18" customHeight="1" x14ac:dyDescent="0.25">
      <c r="F55" s="45">
        <f t="shared" ref="F55:AU55" si="10">SUM(F5:F54)</f>
        <v>0</v>
      </c>
      <c r="G55" s="45">
        <f t="shared" si="10"/>
        <v>0</v>
      </c>
      <c r="H55" s="45">
        <f t="shared" si="10"/>
        <v>4</v>
      </c>
      <c r="I55" s="45">
        <f t="shared" si="10"/>
        <v>0</v>
      </c>
      <c r="J55" s="45">
        <f t="shared" si="10"/>
        <v>6</v>
      </c>
      <c r="K55" s="45">
        <f t="shared" si="10"/>
        <v>0</v>
      </c>
      <c r="L55" s="45">
        <f t="shared" si="10"/>
        <v>0</v>
      </c>
      <c r="M55" s="45">
        <f t="shared" si="10"/>
        <v>0</v>
      </c>
      <c r="N55" s="45">
        <f t="shared" si="10"/>
        <v>0</v>
      </c>
      <c r="O55" s="45">
        <f t="shared" si="10"/>
        <v>0</v>
      </c>
      <c r="P55" s="45">
        <f t="shared" si="10"/>
        <v>0</v>
      </c>
      <c r="Q55" s="45">
        <f t="shared" si="10"/>
        <v>0</v>
      </c>
      <c r="R55" s="45">
        <f t="shared" si="10"/>
        <v>0</v>
      </c>
      <c r="S55" s="45">
        <f t="shared" si="10"/>
        <v>0</v>
      </c>
      <c r="T55" s="45">
        <f t="shared" si="10"/>
        <v>0</v>
      </c>
      <c r="U55" s="45">
        <f t="shared" si="10"/>
        <v>0</v>
      </c>
      <c r="V55" s="45">
        <f t="shared" si="10"/>
        <v>1</v>
      </c>
      <c r="W55" s="45">
        <f t="shared" si="10"/>
        <v>0</v>
      </c>
      <c r="X55" s="45">
        <f t="shared" si="10"/>
        <v>1</v>
      </c>
      <c r="Y55" s="45">
        <f t="shared" si="10"/>
        <v>0</v>
      </c>
      <c r="Z55" s="45">
        <f t="shared" si="10"/>
        <v>0</v>
      </c>
      <c r="AA55" s="45">
        <f t="shared" si="10"/>
        <v>0</v>
      </c>
      <c r="AB55" s="45">
        <f t="shared" si="10"/>
        <v>1</v>
      </c>
      <c r="AC55" s="45">
        <f t="shared" si="10"/>
        <v>0</v>
      </c>
      <c r="AD55" s="45">
        <f t="shared" si="10"/>
        <v>0</v>
      </c>
      <c r="AE55" s="45">
        <f t="shared" si="10"/>
        <v>0</v>
      </c>
      <c r="AF55" s="45">
        <f t="shared" si="10"/>
        <v>0</v>
      </c>
      <c r="AG55" s="45">
        <f t="shared" si="10"/>
        <v>0</v>
      </c>
      <c r="AH55" s="45">
        <f t="shared" si="10"/>
        <v>3</v>
      </c>
      <c r="AI55" s="45">
        <f t="shared" si="10"/>
        <v>0</v>
      </c>
      <c r="AJ55" s="45">
        <f t="shared" si="10"/>
        <v>0</v>
      </c>
      <c r="AK55" s="45">
        <f t="shared" si="10"/>
        <v>0</v>
      </c>
      <c r="AL55" s="45">
        <f t="shared" si="10"/>
        <v>0</v>
      </c>
      <c r="AM55" s="45">
        <f t="shared" si="10"/>
        <v>0</v>
      </c>
      <c r="AN55" s="45">
        <f t="shared" si="10"/>
        <v>2</v>
      </c>
      <c r="AO55" s="45">
        <f t="shared" si="10"/>
        <v>0</v>
      </c>
      <c r="AP55" s="45">
        <f t="shared" si="10"/>
        <v>0</v>
      </c>
      <c r="AQ55" s="45">
        <f t="shared" si="10"/>
        <v>0</v>
      </c>
      <c r="AR55" s="45">
        <f t="shared" si="10"/>
        <v>0</v>
      </c>
      <c r="AS55" s="45">
        <f t="shared" si="10"/>
        <v>0</v>
      </c>
      <c r="AT55" s="45">
        <f t="shared" si="10"/>
        <v>6</v>
      </c>
      <c r="AU55" s="45">
        <f t="shared" si="10"/>
        <v>0</v>
      </c>
      <c r="AV55" s="45"/>
      <c r="AW55" s="143"/>
      <c r="AX55" s="144"/>
      <c r="BE55" s="108">
        <f>SUM(BE5:BE54)</f>
        <v>0</v>
      </c>
      <c r="BF55" s="108">
        <f>SUM(BF5:BF54)</f>
        <v>0</v>
      </c>
      <c r="BG55" s="108">
        <f>SUM(BG5:BG54)</f>
        <v>0</v>
      </c>
      <c r="BH55" s="108">
        <f>SUM(BH5:BH54)</f>
        <v>0</v>
      </c>
      <c r="BI55" s="108">
        <f>SUM(BI5:BI54)</f>
        <v>0</v>
      </c>
    </row>
    <row r="56" spans="1:61" ht="18" customHeight="1" x14ac:dyDescent="0.2">
      <c r="F56" s="45"/>
      <c r="G56" s="46" t="e">
        <f>+G55/F55</f>
        <v>#DIV/0!</v>
      </c>
      <c r="H56" s="46"/>
      <c r="I56" s="46">
        <f>+I55/H55</f>
        <v>0</v>
      </c>
      <c r="J56" s="46"/>
      <c r="K56" s="46">
        <f>+K55/J55</f>
        <v>0</v>
      </c>
      <c r="L56" s="46"/>
      <c r="M56" s="46" t="e">
        <f>+M55/L55</f>
        <v>#DIV/0!</v>
      </c>
      <c r="N56" s="46"/>
      <c r="O56" s="46" t="e">
        <f>+O55/N55</f>
        <v>#DIV/0!</v>
      </c>
      <c r="P56" s="46"/>
      <c r="Q56" s="46" t="e">
        <f>+Q55/P55</f>
        <v>#DIV/0!</v>
      </c>
      <c r="R56" s="46"/>
      <c r="S56" s="46" t="e">
        <f>+S55/R55</f>
        <v>#DIV/0!</v>
      </c>
      <c r="T56" s="46"/>
      <c r="U56" s="46" t="e">
        <f>+U55/T55</f>
        <v>#DIV/0!</v>
      </c>
      <c r="V56" s="46"/>
      <c r="W56" s="46">
        <f>+W55/V55</f>
        <v>0</v>
      </c>
      <c r="X56" s="46"/>
      <c r="Y56" s="46">
        <f>+Y55/X55</f>
        <v>0</v>
      </c>
      <c r="Z56" s="46"/>
      <c r="AA56" s="46" t="e">
        <f>+AA55/Z55</f>
        <v>#DIV/0!</v>
      </c>
      <c r="AB56" s="46"/>
      <c r="AC56" s="46">
        <f>+AC55/AB55</f>
        <v>0</v>
      </c>
      <c r="AD56" s="46"/>
      <c r="AE56" s="46" t="e">
        <f>+AE55/AD55</f>
        <v>#DIV/0!</v>
      </c>
      <c r="AF56" s="46"/>
      <c r="AG56" s="46" t="e">
        <f>+AG55/AF55</f>
        <v>#DIV/0!</v>
      </c>
      <c r="AH56" s="46"/>
      <c r="AI56" s="46">
        <f>+AI55/AH55</f>
        <v>0</v>
      </c>
      <c r="AJ56" s="46"/>
      <c r="AK56" s="46">
        <v>0</v>
      </c>
      <c r="AL56" s="46"/>
      <c r="AM56" s="46" t="e">
        <f>+AM55/AL55</f>
        <v>#DIV/0!</v>
      </c>
      <c r="AN56" s="46"/>
      <c r="AO56" s="46">
        <f>+AO55/AN55</f>
        <v>0</v>
      </c>
      <c r="AP56" s="46"/>
      <c r="AQ56" s="46" t="e">
        <f>+AQ55/AP55</f>
        <v>#DIV/0!</v>
      </c>
      <c r="AR56" s="46"/>
      <c r="AS56" s="46" t="e">
        <f>+AS55/AR55</f>
        <v>#DIV/0!</v>
      </c>
      <c r="AT56" s="46"/>
      <c r="AU56" s="47">
        <f>+AU55/AT55</f>
        <v>0</v>
      </c>
      <c r="AV56" s="48"/>
    </row>
    <row r="57" spans="1:61" ht="18" customHeight="1" x14ac:dyDescent="0.2"/>
    <row r="58" spans="1:61" ht="18" customHeight="1" x14ac:dyDescent="0.2"/>
    <row r="59" spans="1:61" ht="18" customHeight="1" x14ac:dyDescent="0.2">
      <c r="F59" s="140"/>
      <c r="G59" s="140"/>
      <c r="H59" s="140"/>
      <c r="I59" s="140"/>
      <c r="J59" s="140"/>
      <c r="K59" s="140"/>
      <c r="L59" s="140"/>
      <c r="M59" s="140" t="s">
        <v>126</v>
      </c>
      <c r="N59" s="140"/>
      <c r="O59" s="140"/>
      <c r="P59" s="140"/>
      <c r="Q59" s="140"/>
      <c r="R59" s="145"/>
      <c r="S59" s="145"/>
      <c r="T59" s="145"/>
      <c r="U59" s="145"/>
      <c r="V59" s="145"/>
      <c r="W59" s="145"/>
      <c r="X59" s="145"/>
      <c r="Y59" s="145"/>
      <c r="Z59" s="78"/>
      <c r="AA59" s="78"/>
      <c r="AB59" s="78"/>
      <c r="AC59" s="78"/>
      <c r="AD59" s="78"/>
      <c r="AE59" s="78"/>
      <c r="AF59" s="145"/>
      <c r="AG59" s="145"/>
      <c r="AH59" s="145"/>
      <c r="AI59" s="145"/>
      <c r="AJ59" s="145"/>
      <c r="AK59" s="145"/>
      <c r="AL59" s="140"/>
      <c r="AM59" s="140"/>
      <c r="AN59" s="78"/>
      <c r="AO59" s="78"/>
    </row>
    <row r="60" spans="1:61" ht="18" customHeight="1" x14ac:dyDescent="0.2">
      <c r="K60" s="2">
        <v>1</v>
      </c>
      <c r="R60" s="140"/>
      <c r="S60" s="140"/>
      <c r="T60" s="140"/>
      <c r="U60" s="140"/>
      <c r="V60" s="140"/>
      <c r="W60" s="140"/>
      <c r="X60" s="140"/>
      <c r="Y60" s="140"/>
      <c r="AF60" s="140"/>
      <c r="AG60" s="140"/>
      <c r="AH60" s="140"/>
      <c r="AI60" s="140"/>
      <c r="AJ60" s="140"/>
      <c r="AK60" s="140"/>
    </row>
    <row r="61" spans="1:61" ht="18" customHeight="1" x14ac:dyDescent="0.2">
      <c r="K61" s="2">
        <v>0</v>
      </c>
    </row>
    <row r="62" spans="1:61" ht="18" customHeight="1" x14ac:dyDescent="0.2">
      <c r="K62" s="2" t="s">
        <v>127</v>
      </c>
    </row>
    <row r="63" spans="1:61" ht="18" customHeight="1" x14ac:dyDescent="0.2"/>
    <row r="64" spans="1:61" ht="18" customHeight="1" x14ac:dyDescent="0.2"/>
    <row r="65" spans="6:41" ht="18" customHeight="1" x14ac:dyDescent="0.2"/>
    <row r="66" spans="6:41" ht="18" customHeight="1" x14ac:dyDescent="0.2"/>
    <row r="67" spans="6:41" ht="18" customHeight="1" x14ac:dyDescent="0.2"/>
    <row r="68" spans="6:41" ht="18" customHeight="1" x14ac:dyDescent="0.2"/>
    <row r="69" spans="6:41" ht="18" customHeight="1" x14ac:dyDescent="0.2"/>
    <row r="70" spans="6:41" ht="18" customHeight="1" x14ac:dyDescent="0.2"/>
    <row r="71" spans="6:41" ht="18" customHeight="1" x14ac:dyDescent="0.2"/>
    <row r="72" spans="6:41" ht="18" customHeight="1" x14ac:dyDescent="0.2"/>
    <row r="73" spans="6:41" ht="18" customHeight="1" x14ac:dyDescent="0.2"/>
    <row r="74" spans="6:41" ht="18" customHeight="1" x14ac:dyDescent="0.2">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row>
    <row r="75" spans="6:41" ht="18" customHeight="1" x14ac:dyDescent="0.2">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row>
    <row r="76" spans="6:41" ht="18" customHeight="1" x14ac:dyDescent="0.2">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row>
    <row r="77" spans="6:41" ht="18" customHeight="1" x14ac:dyDescent="0.2">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row>
    <row r="78" spans="6:41" ht="18" customHeight="1" x14ac:dyDescent="0.2">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row>
    <row r="79" spans="6:41" ht="18" customHeight="1" x14ac:dyDescent="0.2">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row>
    <row r="80" spans="6:41" ht="18" customHeight="1" x14ac:dyDescent="0.2">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row>
    <row r="81" s="1" customFormat="1" ht="18" customHeight="1" x14ac:dyDescent="0.2"/>
    <row r="82" s="1" customFormat="1" ht="18" customHeight="1" x14ac:dyDescent="0.2"/>
    <row r="83" s="1" customFormat="1" ht="18" customHeight="1" x14ac:dyDescent="0.2"/>
    <row r="84" s="1" customFormat="1" ht="18" customHeight="1" x14ac:dyDescent="0.2"/>
    <row r="85" s="1" customFormat="1" ht="18" customHeight="1" x14ac:dyDescent="0.2"/>
    <row r="86" s="1" customFormat="1" ht="18" customHeight="1" x14ac:dyDescent="0.2"/>
    <row r="87" s="1" customFormat="1" ht="18" customHeight="1" x14ac:dyDescent="0.2"/>
    <row r="88" s="1" customFormat="1" ht="18" customHeight="1" x14ac:dyDescent="0.2"/>
    <row r="89" s="1" customFormat="1" ht="18" customHeight="1" x14ac:dyDescent="0.2"/>
    <row r="90" s="1" customFormat="1" ht="18" customHeight="1" x14ac:dyDescent="0.2"/>
    <row r="91" s="1" customFormat="1" ht="18" customHeight="1" x14ac:dyDescent="0.2"/>
    <row r="92" s="1" customFormat="1" ht="18" customHeight="1" x14ac:dyDescent="0.2"/>
    <row r="93" s="1" customFormat="1" ht="18" customHeight="1" x14ac:dyDescent="0.2"/>
    <row r="94" s="1" customFormat="1" ht="18" customHeight="1" x14ac:dyDescent="0.2"/>
    <row r="95" s="1" customFormat="1" ht="18" customHeight="1" x14ac:dyDescent="0.2"/>
    <row r="96" s="1" customFormat="1" ht="18" customHeight="1" x14ac:dyDescent="0.2"/>
    <row r="97" s="1" customFormat="1" ht="18" customHeight="1" x14ac:dyDescent="0.2"/>
    <row r="98" s="1" customFormat="1" ht="18" customHeight="1" x14ac:dyDescent="0.2"/>
    <row r="99" s="1" customFormat="1" ht="18" customHeight="1" x14ac:dyDescent="0.2"/>
    <row r="100" s="1" customFormat="1" ht="18" customHeight="1" x14ac:dyDescent="0.2"/>
    <row r="101" s="1" customFormat="1" ht="18" customHeight="1" x14ac:dyDescent="0.2"/>
    <row r="102" s="1" customFormat="1" ht="18" customHeight="1" x14ac:dyDescent="0.2"/>
    <row r="103" s="1" customFormat="1" ht="18" customHeight="1" x14ac:dyDescent="0.2"/>
    <row r="104" s="1" customFormat="1" ht="18" customHeight="1" x14ac:dyDescent="0.2"/>
    <row r="105" s="1" customFormat="1" ht="18" customHeight="1" x14ac:dyDescent="0.2"/>
    <row r="106" s="1" customFormat="1" ht="18" customHeight="1" x14ac:dyDescent="0.2"/>
    <row r="107" s="1" customFormat="1" ht="18" customHeight="1" x14ac:dyDescent="0.2"/>
    <row r="108" s="1" customFormat="1" ht="18" customHeight="1" x14ac:dyDescent="0.2"/>
    <row r="109" s="1" customFormat="1" ht="18" customHeight="1" x14ac:dyDescent="0.2"/>
    <row r="110" s="1" customFormat="1" ht="18" customHeight="1" x14ac:dyDescent="0.2"/>
    <row r="111" s="1" customFormat="1" ht="18" customHeight="1" x14ac:dyDescent="0.2"/>
    <row r="112" s="1" customFormat="1" ht="18" customHeight="1" x14ac:dyDescent="0.2"/>
    <row r="113" s="1" customFormat="1" ht="18" customHeight="1" x14ac:dyDescent="0.2"/>
    <row r="114" s="1" customFormat="1" ht="18" customHeight="1" x14ac:dyDescent="0.2"/>
    <row r="115" s="1" customFormat="1" ht="18" customHeight="1" x14ac:dyDescent="0.2"/>
    <row r="116" s="1" customFormat="1" ht="18" customHeight="1" x14ac:dyDescent="0.2"/>
    <row r="117" s="1" customFormat="1" ht="18" customHeight="1" x14ac:dyDescent="0.2"/>
    <row r="118" s="1" customFormat="1" ht="18" customHeight="1" x14ac:dyDescent="0.2"/>
    <row r="119" s="1" customFormat="1" ht="18" customHeight="1" x14ac:dyDescent="0.2"/>
    <row r="120" s="1" customFormat="1" ht="18" customHeight="1" x14ac:dyDescent="0.2"/>
    <row r="121" s="1" customFormat="1" ht="18" customHeight="1" x14ac:dyDescent="0.2"/>
    <row r="122" s="1" customFormat="1" ht="18" customHeight="1" x14ac:dyDescent="0.2"/>
    <row r="123" s="1" customFormat="1" ht="18" customHeight="1" x14ac:dyDescent="0.2"/>
    <row r="124" s="1" customFormat="1" ht="18" customHeight="1" x14ac:dyDescent="0.2"/>
    <row r="125" s="1" customFormat="1" ht="18" customHeight="1" x14ac:dyDescent="0.2"/>
    <row r="126" s="1" customFormat="1" ht="18" customHeight="1" x14ac:dyDescent="0.2"/>
    <row r="127" s="1" customFormat="1" ht="18" customHeight="1" x14ac:dyDescent="0.2"/>
    <row r="128" s="1" customFormat="1" ht="18" customHeight="1" x14ac:dyDescent="0.2"/>
    <row r="129" s="1" customFormat="1" ht="18" customHeight="1" x14ac:dyDescent="0.2"/>
    <row r="130" s="1" customFormat="1" ht="18" customHeight="1" x14ac:dyDescent="0.2"/>
    <row r="131" s="1" customFormat="1" ht="18" customHeight="1" x14ac:dyDescent="0.2"/>
    <row r="132" s="1" customFormat="1" ht="18" customHeight="1" x14ac:dyDescent="0.2"/>
    <row r="133" s="1" customFormat="1" ht="18" customHeight="1" x14ac:dyDescent="0.2"/>
    <row r="134" s="1" customFormat="1" ht="18" customHeight="1" x14ac:dyDescent="0.2"/>
    <row r="135" s="1" customFormat="1" ht="18" customHeight="1" x14ac:dyDescent="0.2"/>
    <row r="136" s="1" customFormat="1" ht="18" customHeight="1" x14ac:dyDescent="0.2"/>
    <row r="137" s="1" customFormat="1" ht="18" customHeight="1" x14ac:dyDescent="0.2"/>
    <row r="138" s="1" customFormat="1" ht="18" customHeight="1" x14ac:dyDescent="0.2"/>
    <row r="139" s="1" customFormat="1" ht="18" customHeight="1" x14ac:dyDescent="0.2"/>
    <row r="140" s="1" customFormat="1" ht="18" customHeight="1" x14ac:dyDescent="0.2"/>
    <row r="141" s="1" customFormat="1" ht="18" customHeight="1" x14ac:dyDescent="0.2"/>
    <row r="142" s="1" customFormat="1" ht="18" customHeight="1" x14ac:dyDescent="0.2"/>
    <row r="143" s="1" customFormat="1" ht="18" customHeight="1" x14ac:dyDescent="0.2"/>
    <row r="144" s="1" customFormat="1" ht="18" customHeight="1" x14ac:dyDescent="0.2"/>
    <row r="145" s="1" customFormat="1" ht="18" customHeight="1" x14ac:dyDescent="0.2"/>
    <row r="146" s="1" customFormat="1" ht="18" customHeight="1" x14ac:dyDescent="0.2"/>
    <row r="147" s="1" customFormat="1" ht="18" customHeight="1" x14ac:dyDescent="0.2"/>
    <row r="148" s="1" customFormat="1" ht="18" customHeight="1" x14ac:dyDescent="0.2"/>
    <row r="149" s="1" customFormat="1" ht="18" customHeight="1" x14ac:dyDescent="0.2"/>
    <row r="150" s="1" customFormat="1" ht="18" customHeight="1" x14ac:dyDescent="0.2"/>
    <row r="151" s="1" customFormat="1" ht="18" customHeight="1" x14ac:dyDescent="0.2"/>
    <row r="152" s="1" customFormat="1" ht="18" customHeight="1" x14ac:dyDescent="0.2"/>
    <row r="153" s="1" customFormat="1" ht="18" customHeight="1" x14ac:dyDescent="0.2"/>
    <row r="154" s="1" customFormat="1" ht="18" customHeight="1" x14ac:dyDescent="0.2"/>
    <row r="155" s="1" customFormat="1" ht="18" customHeight="1" x14ac:dyDescent="0.2"/>
    <row r="156" s="1" customFormat="1" ht="18" customHeight="1" x14ac:dyDescent="0.2"/>
    <row r="157" s="1" customFormat="1" ht="18" customHeight="1" x14ac:dyDescent="0.2"/>
    <row r="158" s="1" customFormat="1" ht="18" customHeight="1" x14ac:dyDescent="0.2"/>
    <row r="159" s="1" customFormat="1" ht="18" customHeight="1" x14ac:dyDescent="0.2"/>
    <row r="160" s="1" customFormat="1" ht="18" customHeight="1" x14ac:dyDescent="0.2"/>
    <row r="161" s="1" customFormat="1" ht="18" customHeight="1" x14ac:dyDescent="0.2"/>
    <row r="162" s="1" customFormat="1" ht="18" customHeight="1" x14ac:dyDescent="0.2"/>
    <row r="163" s="1" customFormat="1" ht="18" customHeight="1" x14ac:dyDescent="0.2"/>
    <row r="164" s="1" customFormat="1" ht="18" customHeight="1" x14ac:dyDescent="0.2"/>
    <row r="165" s="1" customFormat="1" ht="18" customHeight="1" x14ac:dyDescent="0.2"/>
    <row r="166" s="1" customFormat="1" ht="18" customHeight="1" x14ac:dyDescent="0.2"/>
    <row r="167" s="1" customFormat="1" ht="18" customHeight="1" x14ac:dyDescent="0.2"/>
    <row r="168" s="1" customFormat="1" ht="18" customHeight="1" x14ac:dyDescent="0.2"/>
    <row r="169" s="1" customFormat="1" ht="18" customHeight="1" x14ac:dyDescent="0.2"/>
    <row r="170" s="1" customFormat="1" ht="18" customHeight="1" x14ac:dyDescent="0.2"/>
    <row r="171" s="1" customFormat="1" ht="18" customHeight="1" x14ac:dyDescent="0.2"/>
    <row r="172" s="1" customFormat="1" ht="18" customHeight="1" x14ac:dyDescent="0.2"/>
    <row r="173" s="1" customFormat="1" ht="18" customHeight="1" x14ac:dyDescent="0.2"/>
    <row r="174" s="1" customFormat="1" ht="18" customHeight="1" x14ac:dyDescent="0.2"/>
    <row r="175" s="1" customFormat="1" ht="18" customHeight="1" x14ac:dyDescent="0.2"/>
    <row r="176" s="1" customFormat="1" ht="18" customHeight="1" x14ac:dyDescent="0.2"/>
    <row r="177" s="1" customFormat="1" ht="18" customHeight="1" x14ac:dyDescent="0.2"/>
    <row r="178" s="1" customFormat="1" ht="18" customHeight="1" x14ac:dyDescent="0.2"/>
    <row r="179" s="1" customFormat="1" ht="18" customHeight="1" x14ac:dyDescent="0.2"/>
    <row r="180" s="1" customFormat="1" ht="18" customHeight="1" x14ac:dyDescent="0.2"/>
    <row r="181" s="1" customFormat="1" ht="18" customHeight="1" x14ac:dyDescent="0.2"/>
    <row r="182" s="1" customFormat="1" ht="18" customHeight="1" x14ac:dyDescent="0.2"/>
    <row r="183" s="1" customFormat="1" ht="18" customHeight="1" x14ac:dyDescent="0.2"/>
    <row r="184" s="1" customFormat="1" ht="18" customHeight="1" x14ac:dyDescent="0.2"/>
    <row r="185" s="1" customFormat="1" ht="18" customHeight="1" x14ac:dyDescent="0.2"/>
    <row r="186" s="1" customFormat="1" ht="18" customHeight="1" x14ac:dyDescent="0.2"/>
    <row r="187" s="1" customFormat="1" ht="18" customHeight="1" x14ac:dyDescent="0.2"/>
    <row r="188" s="1" customFormat="1" ht="18" customHeight="1" x14ac:dyDescent="0.2"/>
    <row r="189" s="1" customFormat="1" ht="18" customHeight="1" x14ac:dyDescent="0.2"/>
    <row r="190" s="1" customFormat="1" ht="18" customHeight="1" x14ac:dyDescent="0.2"/>
    <row r="191" s="1" customFormat="1" ht="18" customHeight="1" x14ac:dyDescent="0.2"/>
    <row r="192" s="1" customFormat="1" ht="18" customHeight="1" x14ac:dyDescent="0.2"/>
    <row r="193" s="1" customFormat="1" ht="18" customHeight="1" x14ac:dyDescent="0.2"/>
    <row r="194" s="1" customFormat="1" ht="18" customHeight="1" x14ac:dyDescent="0.2"/>
    <row r="195" s="1" customFormat="1" ht="18" customHeight="1" x14ac:dyDescent="0.2"/>
    <row r="196" s="1" customFormat="1" ht="18" customHeight="1" x14ac:dyDescent="0.2"/>
    <row r="197" s="1" customFormat="1" ht="18" customHeight="1" x14ac:dyDescent="0.2"/>
    <row r="198" s="1" customFormat="1" ht="18" customHeight="1" x14ac:dyDescent="0.2"/>
    <row r="199" s="1" customFormat="1" ht="18" customHeight="1" x14ac:dyDescent="0.2"/>
    <row r="200" s="1" customFormat="1" ht="18" customHeight="1" x14ac:dyDescent="0.2"/>
    <row r="201" s="1" customFormat="1" ht="18" customHeight="1" x14ac:dyDescent="0.2"/>
    <row r="202" s="1" customFormat="1" ht="17.25" customHeight="1" x14ac:dyDescent="0.2"/>
    <row r="203" s="1" customFormat="1" ht="17.25" customHeight="1" x14ac:dyDescent="0.2"/>
    <row r="204" s="1" customFormat="1" ht="17.25" customHeight="1" x14ac:dyDescent="0.2"/>
    <row r="205" s="1" customFormat="1" ht="17.25" customHeight="1" x14ac:dyDescent="0.2"/>
    <row r="206" s="1" customFormat="1" ht="17.25" customHeight="1" x14ac:dyDescent="0.2"/>
    <row r="207" s="1" customFormat="1" ht="17.25" customHeight="1" x14ac:dyDescent="0.2"/>
    <row r="208" s="1" customFormat="1" ht="17.25" customHeight="1" x14ac:dyDescent="0.2"/>
    <row r="209" s="1" customFormat="1" ht="17.25" customHeight="1" x14ac:dyDescent="0.2"/>
    <row r="210" s="1" customFormat="1" ht="17.25" customHeight="1" x14ac:dyDescent="0.2"/>
    <row r="211" s="1" customFormat="1" ht="17.25" customHeight="1" x14ac:dyDescent="0.2"/>
    <row r="212" s="1" customFormat="1" ht="17.25" customHeight="1" x14ac:dyDescent="0.2"/>
    <row r="213" s="1" customFormat="1" ht="17.25" customHeight="1" x14ac:dyDescent="0.2"/>
    <row r="214" s="1" customFormat="1" ht="17.25" customHeight="1" x14ac:dyDescent="0.2"/>
    <row r="215" s="1" customFormat="1" ht="17.25" customHeight="1" x14ac:dyDescent="0.2"/>
    <row r="216" s="1" customFormat="1" ht="17.25" customHeight="1" x14ac:dyDescent="0.2"/>
    <row r="217" s="1" customFormat="1" ht="17.25" customHeight="1" x14ac:dyDescent="0.2"/>
    <row r="218" s="1" customFormat="1" ht="17.25" customHeight="1" x14ac:dyDescent="0.2"/>
    <row r="219" s="1" customFormat="1" ht="17.25" customHeight="1" x14ac:dyDescent="0.2"/>
    <row r="220" s="1" customFormat="1" ht="17.25" customHeight="1" x14ac:dyDescent="0.2"/>
    <row r="221" s="1" customFormat="1" ht="17.25" customHeight="1" x14ac:dyDescent="0.2"/>
    <row r="222" s="1" customFormat="1" ht="17.25" customHeight="1" x14ac:dyDescent="0.2"/>
    <row r="223" s="1" customFormat="1" ht="17.25" customHeight="1" x14ac:dyDescent="0.2"/>
    <row r="224" s="1" customFormat="1" ht="17.25" customHeight="1" x14ac:dyDescent="0.2"/>
    <row r="225" s="1" customFormat="1" ht="17.25" customHeight="1" x14ac:dyDescent="0.2"/>
    <row r="226" s="1" customFormat="1" ht="17.25" customHeight="1" x14ac:dyDescent="0.2"/>
    <row r="227" s="1" customFormat="1" ht="17.25" customHeight="1" x14ac:dyDescent="0.2"/>
    <row r="228" s="1" customFormat="1" ht="17.25" customHeight="1" x14ac:dyDescent="0.2"/>
    <row r="229" s="1" customFormat="1" ht="17.25" customHeight="1" x14ac:dyDescent="0.2"/>
    <row r="230" s="1" customFormat="1" ht="17.25" customHeight="1" x14ac:dyDescent="0.2"/>
    <row r="231" s="1" customFormat="1" ht="17.25" customHeight="1" x14ac:dyDescent="0.2"/>
    <row r="232" s="1" customFormat="1" ht="17.25" customHeight="1" x14ac:dyDescent="0.2"/>
    <row r="233" s="1" customFormat="1" ht="17.25" customHeight="1" x14ac:dyDescent="0.2"/>
    <row r="234" s="1" customFormat="1" ht="17.25" customHeight="1" x14ac:dyDescent="0.2"/>
    <row r="235" s="1" customFormat="1" ht="17.25" customHeight="1" x14ac:dyDescent="0.2"/>
    <row r="236" s="1" customFormat="1" ht="17.25" customHeight="1" x14ac:dyDescent="0.2"/>
    <row r="237" s="1" customFormat="1" ht="17.25" customHeight="1" x14ac:dyDescent="0.2"/>
    <row r="238" s="1" customFormat="1" ht="17.25" customHeight="1" x14ac:dyDescent="0.2"/>
    <row r="239" s="1" customFormat="1" ht="17.25" customHeight="1" x14ac:dyDescent="0.2"/>
    <row r="240" s="1" customFormat="1" ht="17.25" customHeight="1" x14ac:dyDescent="0.2"/>
    <row r="241" s="1" customFormat="1" ht="17.25" customHeight="1" x14ac:dyDescent="0.2"/>
  </sheetData>
  <autoFilter ref="A2:HJ56" xr:uid="{00000000-0009-0000-0000-000002000000}">
    <filterColumn colId="5" showButton="0"/>
    <filterColumn colId="7" showButton="0"/>
    <filterColumn colId="9" showButton="0"/>
    <filterColumn colId="11" showButton="0"/>
    <filterColumn colId="13" showButton="0"/>
    <filterColumn colId="15" showButton="0"/>
    <filterColumn colId="17" showButton="0"/>
    <filterColumn colId="19" showButton="0"/>
    <filterColumn colId="21" showButton="0"/>
    <filterColumn colId="23" showButton="0"/>
    <filterColumn colId="25" showButton="0"/>
    <filterColumn colId="27" showButton="0"/>
    <filterColumn colId="29" showButton="0"/>
    <filterColumn colId="31" showButton="0"/>
    <filterColumn colId="33" showButton="0"/>
    <filterColumn colId="35" showButton="0"/>
    <filterColumn colId="37" showButton="0"/>
    <filterColumn colId="39" showButton="0"/>
    <filterColumn colId="41" showButton="0"/>
    <filterColumn colId="43" showButton="0"/>
  </autoFilter>
  <mergeCells count="44">
    <mergeCell ref="AY1:BD1"/>
    <mergeCell ref="P59:Q59"/>
    <mergeCell ref="F59:G59"/>
    <mergeCell ref="R59:Y59"/>
    <mergeCell ref="H59:K59"/>
    <mergeCell ref="L59:M59"/>
    <mergeCell ref="N59:O59"/>
    <mergeCell ref="F1:K1"/>
    <mergeCell ref="L1:S1"/>
    <mergeCell ref="T1:AA1"/>
    <mergeCell ref="V2:W2"/>
    <mergeCell ref="X2:Y2"/>
    <mergeCell ref="H2:I2"/>
    <mergeCell ref="J2:K2"/>
    <mergeCell ref="F2:G2"/>
    <mergeCell ref="L2:M2"/>
    <mergeCell ref="N2:O2"/>
    <mergeCell ref="P2:Q2"/>
    <mergeCell ref="BE1:BH1"/>
    <mergeCell ref="AB1:AG1"/>
    <mergeCell ref="AH1:AM1"/>
    <mergeCell ref="AN1:AS1"/>
    <mergeCell ref="AN2:AO2"/>
    <mergeCell ref="AD2:AE2"/>
    <mergeCell ref="AF2:AG2"/>
    <mergeCell ref="AL2:AM2"/>
    <mergeCell ref="AB2:AC2"/>
    <mergeCell ref="AH2:AI2"/>
    <mergeCell ref="AP2:AQ2"/>
    <mergeCell ref="AR2:AS2"/>
    <mergeCell ref="AJ2:AK2"/>
    <mergeCell ref="Z2:AA2"/>
    <mergeCell ref="AF60:AG60"/>
    <mergeCell ref="AH60:AI60"/>
    <mergeCell ref="AJ60:AK60"/>
    <mergeCell ref="AW55:AX55"/>
    <mergeCell ref="AL59:AM59"/>
    <mergeCell ref="AF59:AK59"/>
    <mergeCell ref="R60:S60"/>
    <mergeCell ref="T60:U60"/>
    <mergeCell ref="V60:W60"/>
    <mergeCell ref="X60:Y60"/>
    <mergeCell ref="R2:S2"/>
    <mergeCell ref="T2:U2"/>
  </mergeCells>
  <phoneticPr fontId="0" type="noConversion"/>
  <conditionalFormatting sqref="AR5:AR9 AP5:AP9 AN5:AN9 AL5:AL9 AJ5:AJ9 AH5:AH9 AF5:AF9 AD5:AD9 AB5:AB9 H5:H9 J5:J9 L5:L9 N5:N9 P5:P9 R5:R9 T5:T9 V5:V9 X5:X9 Z5:Z9 P21:P54 N21:N54 L21:L54 J21:J54 H21:H54 Z21:Z54 X21:X54 V21:V54 T21:T54 R21:R54 AB21:AB54 AD21:AD54 AF21:AF54 AH21:AH54 AJ21:AJ54 AL21:AL54 AN21:AN54 AP21:AP54 AR21:AR54 F5:F11 G10:AS11 F21:F54">
    <cfRule type="cellIs" dxfId="127" priority="480" stopIfTrue="1" operator="equal">
      <formula>1</formula>
    </cfRule>
    <cfRule type="cellIs" dxfId="126" priority="488" stopIfTrue="1" operator="equal">
      <formula>1</formula>
    </cfRule>
  </conditionalFormatting>
  <conditionalFormatting sqref="AS5:AS9 AQ5:AQ9 AO5:AO9 AC5:AC9 AK5:AK9 AI5:AI9 AG5:AG9 AE5:AE9 AM5:AM9 I5:I9 K5:K9 M5:M9 O5:O9 Q5:Q9 S5:S9 U5:U9 W5:W9 Y5:Y9 AA5:AA9 G5:G9 G21:G54 Q21:Q54 O21:O54 M21:M54 K21:K54 I21:I54 AA21:AA54 Y21:Y54 W21:W54 U21:U54 S21:S54 AM21:AM54 AE21:AE54 AG21:AG54 AI21:AI54 AK21:AK54 AC21:AC54 AO21:AO54 AQ21:AQ54 AS21:AS54">
    <cfRule type="cellIs" dxfId="125" priority="479" stopIfTrue="1" operator="equal">
      <formula>1</formula>
    </cfRule>
    <cfRule type="cellIs" dxfId="124" priority="485" stopIfTrue="1" operator="equal">
      <formula>0</formula>
    </cfRule>
    <cfRule type="cellIs" dxfId="123" priority="486" stopIfTrue="1" operator="equal">
      <formula>0</formula>
    </cfRule>
    <cfRule type="cellIs" dxfId="122" priority="487" stopIfTrue="1" operator="equal">
      <formula>1</formula>
    </cfRule>
  </conditionalFormatting>
  <conditionalFormatting sqref="AW5:AW54">
    <cfRule type="expression" dxfId="121" priority="494" stopIfTrue="1">
      <formula>NOT(ISERROR(SEARCH("CUMPLE PARCIAL",AW5)))</formula>
    </cfRule>
    <cfRule type="expression" dxfId="120" priority="495" stopIfTrue="1">
      <formula>NOT(ISERROR(SEARCH("NO CUMPLE",AW5)))</formula>
    </cfRule>
    <cfRule type="expression" dxfId="119" priority="496" stopIfTrue="1">
      <formula>NOT(ISERROR(SEARCH("CUMPLE",AW5)))</formula>
    </cfRule>
  </conditionalFormatting>
  <conditionalFormatting sqref="F12:AS12">
    <cfRule type="cellIs" dxfId="118" priority="17" stopIfTrue="1" operator="equal">
      <formula>1</formula>
    </cfRule>
    <cfRule type="cellIs" dxfId="117" priority="18" stopIfTrue="1" operator="equal">
      <formula>1</formula>
    </cfRule>
  </conditionalFormatting>
  <conditionalFormatting sqref="F13:AS13">
    <cfRule type="cellIs" dxfId="116" priority="15" stopIfTrue="1" operator="equal">
      <formula>1</formula>
    </cfRule>
    <cfRule type="cellIs" dxfId="115" priority="16" stopIfTrue="1" operator="equal">
      <formula>1</formula>
    </cfRule>
  </conditionalFormatting>
  <conditionalFormatting sqref="F14:AS14">
    <cfRule type="cellIs" dxfId="114" priority="13" stopIfTrue="1" operator="equal">
      <formula>1</formula>
    </cfRule>
    <cfRule type="cellIs" dxfId="113" priority="14" stopIfTrue="1" operator="equal">
      <formula>1</formula>
    </cfRule>
  </conditionalFormatting>
  <conditionalFormatting sqref="F15:AS15">
    <cfRule type="cellIs" dxfId="112" priority="11" stopIfTrue="1" operator="equal">
      <formula>1</formula>
    </cfRule>
    <cfRule type="cellIs" dxfId="111" priority="12" stopIfTrue="1" operator="equal">
      <formula>1</formula>
    </cfRule>
  </conditionalFormatting>
  <conditionalFormatting sqref="F16:AS16">
    <cfRule type="cellIs" dxfId="110" priority="9" stopIfTrue="1" operator="equal">
      <formula>1</formula>
    </cfRule>
    <cfRule type="cellIs" dxfId="109" priority="10" stopIfTrue="1" operator="equal">
      <formula>1</formula>
    </cfRule>
  </conditionalFormatting>
  <conditionalFormatting sqref="F17:AS17">
    <cfRule type="cellIs" dxfId="108" priority="7" stopIfTrue="1" operator="equal">
      <formula>1</formula>
    </cfRule>
    <cfRule type="cellIs" dxfId="107" priority="8" stopIfTrue="1" operator="equal">
      <formula>1</formula>
    </cfRule>
  </conditionalFormatting>
  <conditionalFormatting sqref="F18:AS18">
    <cfRule type="cellIs" dxfId="106" priority="5" stopIfTrue="1" operator="equal">
      <formula>1</formula>
    </cfRule>
    <cfRule type="cellIs" dxfId="105" priority="6" stopIfTrue="1" operator="equal">
      <formula>1</formula>
    </cfRule>
  </conditionalFormatting>
  <conditionalFormatting sqref="F19:AS19">
    <cfRule type="cellIs" dxfId="104" priority="3" stopIfTrue="1" operator="equal">
      <formula>1</formula>
    </cfRule>
    <cfRule type="cellIs" dxfId="103" priority="4" stopIfTrue="1" operator="equal">
      <formula>1</formula>
    </cfRule>
  </conditionalFormatting>
  <conditionalFormatting sqref="F20:AS20">
    <cfRule type="cellIs" dxfId="102" priority="1" stopIfTrue="1" operator="equal">
      <formula>1</formula>
    </cfRule>
    <cfRule type="cellIs" dxfId="101" priority="2" stopIfTrue="1" operator="equal">
      <formula>1</formula>
    </cfRule>
  </conditionalFormatting>
  <printOptions horizontalCentered="1" verticalCentered="1"/>
  <pageMargins left="0.51181102362204722" right="0.55118110236220474" top="0.23622047244094491" bottom="0.98425196850393704" header="0" footer="0"/>
  <pageSetup paperSize="5" scale="84" orientation="portrait" horizontalDpi="300" verticalDpi="300"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17"/>
  <sheetViews>
    <sheetView tabSelected="1" zoomScale="80" zoomScaleNormal="80" workbookViewId="0">
      <selection activeCell="A6" sqref="A6:C6"/>
    </sheetView>
  </sheetViews>
  <sheetFormatPr baseColWidth="10" defaultRowHeight="12.75" x14ac:dyDescent="0.2"/>
  <cols>
    <col min="1" max="1" width="23.42578125" customWidth="1"/>
    <col min="2" max="2" width="30.28515625" customWidth="1"/>
    <col min="3" max="3" width="23" customWidth="1"/>
    <col min="4" max="4" width="26.85546875" customWidth="1"/>
    <col min="5" max="5" width="81.28515625" customWidth="1"/>
    <col min="6" max="6" width="55" customWidth="1"/>
    <col min="7" max="7" width="94.28515625" customWidth="1"/>
  </cols>
  <sheetData>
    <row r="1" spans="1:7" ht="22.5" x14ac:dyDescent="0.2">
      <c r="A1" s="44" t="s">
        <v>97</v>
      </c>
      <c r="B1" s="44" t="s">
        <v>99</v>
      </c>
      <c r="C1" s="44" t="s">
        <v>100</v>
      </c>
      <c r="D1" s="17" t="s">
        <v>115</v>
      </c>
      <c r="E1" s="121" t="s">
        <v>218</v>
      </c>
      <c r="F1" s="121" t="s">
        <v>219</v>
      </c>
      <c r="G1" s="121" t="s">
        <v>220</v>
      </c>
    </row>
    <row r="2" spans="1:7" ht="232.5" customHeight="1" x14ac:dyDescent="0.2">
      <c r="A2" s="189" t="s">
        <v>217</v>
      </c>
      <c r="B2" s="188" t="s">
        <v>275</v>
      </c>
      <c r="C2" s="187" t="s">
        <v>276</v>
      </c>
      <c r="D2" s="130" t="s">
        <v>155</v>
      </c>
      <c r="F2" s="122" t="s">
        <v>287</v>
      </c>
      <c r="G2" s="154" t="s">
        <v>221</v>
      </c>
    </row>
    <row r="3" spans="1:7" ht="217.5" customHeight="1" x14ac:dyDescent="0.2">
      <c r="A3" s="189" t="s">
        <v>217</v>
      </c>
      <c r="B3" s="188" t="s">
        <v>277</v>
      </c>
      <c r="C3" s="187" t="s">
        <v>278</v>
      </c>
      <c r="D3" s="130" t="s">
        <v>155</v>
      </c>
      <c r="F3" s="122" t="s">
        <v>288</v>
      </c>
      <c r="G3" s="154"/>
    </row>
    <row r="4" spans="1:7" ht="255.75" customHeight="1" x14ac:dyDescent="0.2">
      <c r="A4" s="189" t="s">
        <v>217</v>
      </c>
      <c r="B4" s="188" t="s">
        <v>279</v>
      </c>
      <c r="C4" s="187" t="s">
        <v>280</v>
      </c>
      <c r="D4" s="130" t="s">
        <v>155</v>
      </c>
      <c r="F4" s="122" t="s">
        <v>289</v>
      </c>
      <c r="G4" s="154"/>
    </row>
    <row r="5" spans="1:7" ht="264.75" customHeight="1" x14ac:dyDescent="0.2">
      <c r="A5" s="189" t="s">
        <v>217</v>
      </c>
      <c r="B5" s="188" t="s">
        <v>281</v>
      </c>
      <c r="C5" s="187" t="s">
        <v>282</v>
      </c>
      <c r="D5" s="130" t="s">
        <v>155</v>
      </c>
      <c r="F5" s="122" t="s">
        <v>290</v>
      </c>
      <c r="G5" s="154"/>
    </row>
    <row r="6" spans="1:7" ht="211.5" customHeight="1" x14ac:dyDescent="0.2">
      <c r="A6" s="189" t="s">
        <v>217</v>
      </c>
      <c r="B6" s="188" t="s">
        <v>283</v>
      </c>
      <c r="C6" s="187" t="s">
        <v>284</v>
      </c>
      <c r="D6" s="130" t="s">
        <v>155</v>
      </c>
      <c r="F6" s="122" t="s">
        <v>291</v>
      </c>
      <c r="G6" s="154"/>
    </row>
    <row r="7" spans="1:7" ht="202.5" customHeight="1" x14ac:dyDescent="0.2">
      <c r="A7" s="189" t="s">
        <v>217</v>
      </c>
      <c r="B7" s="188" t="s">
        <v>285</v>
      </c>
      <c r="C7" s="187" t="s">
        <v>286</v>
      </c>
      <c r="D7" s="130" t="s">
        <v>155</v>
      </c>
      <c r="F7" s="122" t="s">
        <v>292</v>
      </c>
    </row>
    <row r="17" ht="23.25" customHeight="1" x14ac:dyDescent="0.2"/>
  </sheetData>
  <mergeCells count="1">
    <mergeCell ref="G2:G6"/>
  </mergeCells>
  <printOptions horizontalCentered="1" verticalCentered="1"/>
  <pageMargins left="0.70866141732283472" right="0.70866141732283472" top="0.74803149606299213" bottom="0.74803149606299213" header="0.31496062992125984" footer="0.31496062992125984"/>
  <pageSetup scale="45"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stopIfTrue="1" id="{337FD3A4-28E9-45C2-AA16-6FF6E1CD18A7}">
            <xm:f>NOT(ISERROR(SEARCH("CUMPLE PARCIAL",LISTA!D2)))</xm:f>
            <x14:dxf>
              <fill>
                <patternFill>
                  <bgColor indexed="26"/>
                </patternFill>
              </fill>
            </x14:dxf>
          </x14:cfRule>
          <x14:cfRule type="expression" priority="2" stopIfTrue="1" id="{59CF1089-13F3-4655-AB63-47635698F4FF}">
            <xm:f>NOT(ISERROR(SEARCH("NO CUMPLE",LISTA!D2)))</xm:f>
            <x14:dxf>
              <font>
                <condense val="0"/>
                <extend val="0"/>
                <color auto="1"/>
              </font>
              <fill>
                <patternFill>
                  <bgColor indexed="45"/>
                </patternFill>
              </fill>
            </x14:dxf>
          </x14:cfRule>
          <x14:cfRule type="expression" priority="3" stopIfTrue="1" id="{99221719-D72E-4285-921F-7D9C5CE2F2F5}">
            <xm:f>NOT(ISERROR(SEARCH("CUMPLE",LISTA!D2)))</xm:f>
            <x14:dxf>
              <fill>
                <patternFill>
                  <bgColor indexed="27"/>
                </patternFill>
              </fill>
            </x14:dxf>
          </x14:cfRule>
          <xm:sqref>D2:D7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13"/>
  <sheetViews>
    <sheetView showWhiteSpace="0" view="pageBreakPreview" topLeftCell="A66" zoomScale="170" zoomScaleNormal="100" zoomScaleSheetLayoutView="170" workbookViewId="0">
      <selection activeCell="A38" sqref="A38:G46"/>
    </sheetView>
  </sheetViews>
  <sheetFormatPr baseColWidth="10" defaultRowHeight="15" x14ac:dyDescent="0.25"/>
  <cols>
    <col min="1" max="6" width="11.42578125" style="123"/>
    <col min="7" max="7" width="11.42578125" style="123" customWidth="1"/>
    <col min="8" max="16384" width="11.42578125" style="123"/>
  </cols>
  <sheetData>
    <row r="1" spans="1:9" ht="15.75" x14ac:dyDescent="0.25">
      <c r="A1" s="164" t="s">
        <v>222</v>
      </c>
      <c r="B1" s="164"/>
      <c r="C1" s="164"/>
      <c r="D1" s="164"/>
      <c r="E1" s="164"/>
      <c r="F1" s="164"/>
      <c r="G1" s="164"/>
    </row>
    <row r="3" spans="1:9" ht="15" customHeight="1" x14ac:dyDescent="0.25">
      <c r="A3" s="155" t="s">
        <v>223</v>
      </c>
      <c r="B3" s="155"/>
      <c r="C3" s="155"/>
      <c r="D3" s="155"/>
      <c r="E3" s="155"/>
      <c r="F3" s="155"/>
      <c r="G3" s="155"/>
    </row>
    <row r="4" spans="1:9" x14ac:dyDescent="0.25">
      <c r="A4" s="155"/>
      <c r="B4" s="155"/>
      <c r="C4" s="155"/>
      <c r="D4" s="155"/>
      <c r="E4" s="155"/>
      <c r="F4" s="155"/>
      <c r="G4" s="155"/>
    </row>
    <row r="5" spans="1:9" x14ac:dyDescent="0.25">
      <c r="A5" s="155"/>
      <c r="B5" s="155"/>
      <c r="C5" s="155"/>
      <c r="D5" s="155"/>
      <c r="E5" s="155"/>
      <c r="F5" s="155"/>
      <c r="G5" s="155"/>
    </row>
    <row r="7" spans="1:9" x14ac:dyDescent="0.25">
      <c r="A7" s="155" t="s">
        <v>224</v>
      </c>
      <c r="B7" s="156"/>
      <c r="C7" s="156"/>
      <c r="D7" s="156"/>
      <c r="E7" s="156"/>
      <c r="F7" s="156"/>
      <c r="G7" s="156"/>
    </row>
    <row r="8" spans="1:9" x14ac:dyDescent="0.25">
      <c r="A8" s="156"/>
      <c r="B8" s="156"/>
      <c r="C8" s="156"/>
      <c r="D8" s="156"/>
      <c r="E8" s="156"/>
      <c r="F8" s="156"/>
      <c r="G8" s="156"/>
    </row>
    <row r="9" spans="1:9" x14ac:dyDescent="0.25">
      <c r="A9" s="156"/>
      <c r="B9" s="156"/>
      <c r="C9" s="156"/>
      <c r="D9" s="156"/>
      <c r="E9" s="156"/>
      <c r="F9" s="156"/>
      <c r="G9" s="156"/>
    </row>
    <row r="11" spans="1:9" x14ac:dyDescent="0.25">
      <c r="A11" s="162" t="s">
        <v>225</v>
      </c>
      <c r="B11" s="162"/>
      <c r="C11" s="162"/>
      <c r="D11" s="162"/>
      <c r="E11" s="162"/>
      <c r="F11" s="162"/>
      <c r="G11" s="162"/>
    </row>
    <row r="16" spans="1:9" x14ac:dyDescent="0.25">
      <c r="B16" s="124"/>
      <c r="C16" s="124"/>
      <c r="D16" s="124"/>
      <c r="E16" s="124"/>
      <c r="F16" s="124"/>
      <c r="G16" s="124"/>
      <c r="H16" s="124"/>
      <c r="I16" s="124"/>
    </row>
    <row r="17" spans="1:9" x14ac:dyDescent="0.25">
      <c r="B17" s="125"/>
      <c r="C17" s="125"/>
      <c r="D17" s="125"/>
      <c r="E17" s="125"/>
      <c r="F17" s="125"/>
      <c r="G17" s="125"/>
      <c r="H17" s="125"/>
      <c r="I17" s="124"/>
    </row>
    <row r="18" spans="1:9" x14ac:dyDescent="0.25">
      <c r="B18" s="124"/>
      <c r="C18" s="124"/>
      <c r="D18" s="124"/>
      <c r="E18" s="124"/>
      <c r="F18" s="124"/>
      <c r="G18" s="124"/>
      <c r="H18" s="124"/>
      <c r="I18" s="124"/>
    </row>
    <row r="19" spans="1:9" x14ac:dyDescent="0.25">
      <c r="B19" s="124"/>
      <c r="C19" s="124"/>
      <c r="D19" s="124"/>
      <c r="E19" s="124"/>
      <c r="F19" s="124"/>
      <c r="G19" s="124"/>
      <c r="H19" s="124"/>
      <c r="I19" s="124"/>
    </row>
    <row r="20" spans="1:9" ht="15" customHeight="1" x14ac:dyDescent="0.25">
      <c r="A20" s="155" t="s">
        <v>226</v>
      </c>
      <c r="B20" s="165"/>
      <c r="C20" s="165"/>
      <c r="D20" s="165"/>
      <c r="E20" s="165"/>
      <c r="F20" s="165"/>
      <c r="G20" s="165"/>
      <c r="H20" s="124"/>
      <c r="I20" s="124"/>
    </row>
    <row r="21" spans="1:9" x14ac:dyDescent="0.25">
      <c r="A21" s="155"/>
      <c r="B21" s="165"/>
      <c r="C21" s="165"/>
      <c r="D21" s="165"/>
      <c r="E21" s="165"/>
      <c r="F21" s="165"/>
      <c r="G21" s="165"/>
      <c r="H21" s="124"/>
      <c r="I21" s="124"/>
    </row>
    <row r="22" spans="1:9" x14ac:dyDescent="0.25">
      <c r="A22" s="155"/>
      <c r="B22" s="165"/>
      <c r="C22" s="165"/>
      <c r="D22" s="165"/>
      <c r="E22" s="165"/>
      <c r="F22" s="165"/>
      <c r="G22" s="165"/>
      <c r="H22" s="124"/>
      <c r="I22" s="124"/>
    </row>
    <row r="23" spans="1:9" x14ac:dyDescent="0.25">
      <c r="A23" s="155"/>
      <c r="B23" s="165"/>
      <c r="C23" s="165"/>
      <c r="D23" s="165"/>
      <c r="E23" s="165"/>
      <c r="F23" s="165"/>
      <c r="G23" s="165"/>
      <c r="H23" s="124"/>
      <c r="I23" s="124"/>
    </row>
    <row r="24" spans="1:9" x14ac:dyDescent="0.25">
      <c r="A24" s="155"/>
      <c r="B24" s="165"/>
      <c r="C24" s="165"/>
      <c r="D24" s="165"/>
      <c r="E24" s="165"/>
      <c r="F24" s="165"/>
      <c r="G24" s="165"/>
      <c r="H24" s="124"/>
      <c r="I24" s="124"/>
    </row>
    <row r="25" spans="1:9" x14ac:dyDescent="0.25">
      <c r="A25" s="155"/>
      <c r="B25" s="155"/>
      <c r="C25" s="155"/>
      <c r="D25" s="155"/>
      <c r="E25" s="155"/>
      <c r="F25" s="155"/>
      <c r="G25" s="155"/>
    </row>
    <row r="26" spans="1:9" x14ac:dyDescent="0.25">
      <c r="A26" s="155"/>
      <c r="B26" s="155"/>
      <c r="C26" s="155"/>
      <c r="D26" s="155"/>
      <c r="E26" s="155"/>
      <c r="F26" s="155"/>
      <c r="G26" s="155"/>
    </row>
    <row r="27" spans="1:9" x14ac:dyDescent="0.25">
      <c r="A27" s="155"/>
      <c r="B27" s="155"/>
      <c r="C27" s="155"/>
      <c r="D27" s="155"/>
      <c r="E27" s="155"/>
      <c r="F27" s="155"/>
      <c r="G27" s="155"/>
    </row>
    <row r="28" spans="1:9" x14ac:dyDescent="0.25">
      <c r="A28" s="155"/>
      <c r="B28" s="155"/>
      <c r="C28" s="155"/>
      <c r="D28" s="155"/>
      <c r="E28" s="155"/>
      <c r="F28" s="155"/>
      <c r="G28" s="155"/>
    </row>
    <row r="29" spans="1:9" x14ac:dyDescent="0.25">
      <c r="A29" s="155"/>
      <c r="B29" s="155"/>
      <c r="C29" s="155"/>
      <c r="D29" s="155"/>
      <c r="E29" s="155"/>
      <c r="F29" s="155"/>
      <c r="G29" s="155"/>
    </row>
    <row r="30" spans="1:9" x14ac:dyDescent="0.25">
      <c r="A30" s="155"/>
      <c r="B30" s="155"/>
      <c r="C30" s="155"/>
      <c r="D30" s="155"/>
      <c r="E30" s="155"/>
      <c r="F30" s="155"/>
      <c r="G30" s="155"/>
    </row>
    <row r="31" spans="1:9" x14ac:dyDescent="0.25">
      <c r="A31" s="155"/>
      <c r="B31" s="155"/>
      <c r="C31" s="155"/>
      <c r="D31" s="155"/>
      <c r="E31" s="155"/>
      <c r="F31" s="155"/>
      <c r="G31" s="155"/>
    </row>
    <row r="33" spans="1:7" x14ac:dyDescent="0.25">
      <c r="A33" s="155" t="s">
        <v>227</v>
      </c>
      <c r="B33" s="156"/>
      <c r="C33" s="156"/>
      <c r="D33" s="156"/>
      <c r="E33" s="156"/>
      <c r="F33" s="156"/>
      <c r="G33" s="156"/>
    </row>
    <row r="34" spans="1:7" x14ac:dyDescent="0.25">
      <c r="A34" s="156"/>
      <c r="B34" s="156"/>
      <c r="C34" s="156"/>
      <c r="D34" s="156"/>
      <c r="E34" s="156"/>
      <c r="F34" s="156"/>
      <c r="G34" s="156"/>
    </row>
    <row r="35" spans="1:7" x14ac:dyDescent="0.25">
      <c r="A35" s="156"/>
      <c r="B35" s="156"/>
      <c r="C35" s="156"/>
      <c r="D35" s="156"/>
      <c r="E35" s="156"/>
      <c r="F35" s="156"/>
      <c r="G35" s="156"/>
    </row>
    <row r="37" spans="1:7" x14ac:dyDescent="0.25">
      <c r="A37" s="162" t="s">
        <v>228</v>
      </c>
      <c r="B37" s="162"/>
      <c r="C37" s="162"/>
      <c r="D37" s="162"/>
      <c r="E37" s="162"/>
      <c r="F37" s="162"/>
      <c r="G37" s="162"/>
    </row>
    <row r="38" spans="1:7" x14ac:dyDescent="0.25">
      <c r="A38" s="155" t="s">
        <v>229</v>
      </c>
      <c r="B38" s="156"/>
      <c r="C38" s="156"/>
      <c r="D38" s="156"/>
      <c r="E38" s="156"/>
      <c r="F38" s="156"/>
      <c r="G38" s="156"/>
    </row>
    <row r="39" spans="1:7" x14ac:dyDescent="0.25">
      <c r="A39" s="156"/>
      <c r="B39" s="156"/>
      <c r="C39" s="156"/>
      <c r="D39" s="156"/>
      <c r="E39" s="156"/>
      <c r="F39" s="156"/>
      <c r="G39" s="156"/>
    </row>
    <row r="40" spans="1:7" x14ac:dyDescent="0.25">
      <c r="A40" s="156"/>
      <c r="B40" s="156"/>
      <c r="C40" s="156"/>
      <c r="D40" s="156"/>
      <c r="E40" s="156"/>
      <c r="F40" s="156"/>
      <c r="G40" s="156"/>
    </row>
    <row r="41" spans="1:7" x14ac:dyDescent="0.25">
      <c r="A41" s="156"/>
      <c r="B41" s="156"/>
      <c r="C41" s="156"/>
      <c r="D41" s="156"/>
      <c r="E41" s="156"/>
      <c r="F41" s="156"/>
      <c r="G41" s="156"/>
    </row>
    <row r="42" spans="1:7" x14ac:dyDescent="0.25">
      <c r="A42" s="156"/>
      <c r="B42" s="156"/>
      <c r="C42" s="156"/>
      <c r="D42" s="156"/>
      <c r="E42" s="156"/>
      <c r="F42" s="156"/>
      <c r="G42" s="156"/>
    </row>
    <row r="43" spans="1:7" x14ac:dyDescent="0.25">
      <c r="A43" s="156"/>
      <c r="B43" s="156"/>
      <c r="C43" s="156"/>
      <c r="D43" s="156"/>
      <c r="E43" s="156"/>
      <c r="F43" s="156"/>
      <c r="G43" s="156"/>
    </row>
    <row r="44" spans="1:7" x14ac:dyDescent="0.25">
      <c r="A44" s="156"/>
      <c r="B44" s="156"/>
      <c r="C44" s="156"/>
      <c r="D44" s="156"/>
      <c r="E44" s="156"/>
      <c r="F44" s="156"/>
      <c r="G44" s="156"/>
    </row>
    <row r="45" spans="1:7" x14ac:dyDescent="0.25">
      <c r="A45" s="156"/>
      <c r="B45" s="156"/>
      <c r="C45" s="156"/>
      <c r="D45" s="156"/>
      <c r="E45" s="156"/>
      <c r="F45" s="156"/>
      <c r="G45" s="156"/>
    </row>
    <row r="46" spans="1:7" x14ac:dyDescent="0.25">
      <c r="A46" s="156"/>
      <c r="B46" s="156"/>
      <c r="C46" s="156"/>
      <c r="D46" s="156"/>
      <c r="E46" s="156"/>
      <c r="F46" s="156"/>
      <c r="G46" s="156"/>
    </row>
    <row r="47" spans="1:7" x14ac:dyDescent="0.25">
      <c r="A47" s="162" t="s">
        <v>230</v>
      </c>
      <c r="B47" s="162"/>
      <c r="C47" s="162"/>
      <c r="D47" s="162"/>
      <c r="E47" s="162"/>
      <c r="F47" s="162"/>
      <c r="G47" s="162"/>
    </row>
    <row r="55" spans="1:7" x14ac:dyDescent="0.25">
      <c r="A55" s="157" t="s">
        <v>231</v>
      </c>
      <c r="B55" s="157"/>
      <c r="C55" s="157"/>
      <c r="D55" s="157"/>
      <c r="E55" s="157"/>
      <c r="F55" s="157"/>
      <c r="G55" s="157"/>
    </row>
    <row r="56" spans="1:7" x14ac:dyDescent="0.25">
      <c r="A56" s="157"/>
      <c r="B56" s="157"/>
      <c r="C56" s="157"/>
      <c r="D56" s="157"/>
      <c r="E56" s="157"/>
      <c r="F56" s="157"/>
      <c r="G56" s="157"/>
    </row>
    <row r="57" spans="1:7" x14ac:dyDescent="0.25">
      <c r="A57" s="157"/>
      <c r="B57" s="157"/>
      <c r="C57" s="157"/>
      <c r="D57" s="157"/>
      <c r="E57" s="157"/>
      <c r="F57" s="157"/>
      <c r="G57" s="157"/>
    </row>
    <row r="58" spans="1:7" x14ac:dyDescent="0.25">
      <c r="A58" s="157"/>
      <c r="B58" s="157"/>
      <c r="C58" s="157"/>
      <c r="D58" s="157"/>
      <c r="E58" s="157"/>
      <c r="F58" s="157"/>
      <c r="G58" s="157"/>
    </row>
    <row r="59" spans="1:7" x14ac:dyDescent="0.25">
      <c r="A59" s="157"/>
      <c r="B59" s="157"/>
      <c r="C59" s="157"/>
      <c r="D59" s="157"/>
      <c r="E59" s="157"/>
      <c r="F59" s="157"/>
      <c r="G59" s="157"/>
    </row>
    <row r="60" spans="1:7" x14ac:dyDescent="0.25">
      <c r="A60" s="157"/>
      <c r="B60" s="157"/>
      <c r="C60" s="157"/>
      <c r="D60" s="157"/>
      <c r="E60" s="157"/>
      <c r="F60" s="157"/>
      <c r="G60" s="157"/>
    </row>
    <row r="61" spans="1:7" ht="15" customHeight="1" x14ac:dyDescent="0.25">
      <c r="A61" s="155" t="s">
        <v>232</v>
      </c>
      <c r="B61" s="155"/>
      <c r="C61" s="155"/>
      <c r="D61" s="155"/>
      <c r="E61" s="155"/>
      <c r="F61" s="155"/>
      <c r="G61" s="155"/>
    </row>
    <row r="62" spans="1:7" x14ac:dyDescent="0.25">
      <c r="A62" s="155"/>
      <c r="B62" s="155"/>
      <c r="C62" s="155"/>
      <c r="D62" s="155"/>
      <c r="E62" s="155"/>
      <c r="F62" s="155"/>
      <c r="G62" s="155"/>
    </row>
    <row r="63" spans="1:7" x14ac:dyDescent="0.25">
      <c r="A63" s="155"/>
      <c r="B63" s="155"/>
      <c r="C63" s="155"/>
      <c r="D63" s="155"/>
      <c r="E63" s="155"/>
      <c r="F63" s="155"/>
      <c r="G63" s="155"/>
    </row>
    <row r="64" spans="1:7" x14ac:dyDescent="0.25">
      <c r="A64" s="155"/>
      <c r="B64" s="155"/>
      <c r="C64" s="155"/>
      <c r="D64" s="155"/>
      <c r="E64" s="155"/>
      <c r="F64" s="155"/>
      <c r="G64" s="155"/>
    </row>
    <row r="65" spans="1:7" x14ac:dyDescent="0.25">
      <c r="A65" s="155"/>
      <c r="B65" s="155"/>
      <c r="C65" s="155"/>
      <c r="D65" s="155"/>
      <c r="E65" s="155"/>
      <c r="F65" s="155"/>
      <c r="G65" s="155"/>
    </row>
    <row r="66" spans="1:7" x14ac:dyDescent="0.25">
      <c r="A66" s="126"/>
      <c r="B66" s="126"/>
      <c r="C66" s="126"/>
      <c r="D66" s="126"/>
      <c r="E66" s="126"/>
      <c r="F66" s="126"/>
      <c r="G66" s="126"/>
    </row>
    <row r="67" spans="1:7" x14ac:dyDescent="0.25">
      <c r="A67" s="157" t="s">
        <v>233</v>
      </c>
      <c r="B67" s="157"/>
      <c r="C67" s="157"/>
      <c r="D67" s="157"/>
      <c r="E67" s="157"/>
      <c r="F67" s="157"/>
      <c r="G67" s="157"/>
    </row>
    <row r="68" spans="1:7" x14ac:dyDescent="0.25">
      <c r="A68" s="157"/>
      <c r="B68" s="157"/>
      <c r="C68" s="157"/>
      <c r="D68" s="157"/>
      <c r="E68" s="157"/>
      <c r="F68" s="157"/>
      <c r="G68" s="157"/>
    </row>
    <row r="69" spans="1:7" x14ac:dyDescent="0.25">
      <c r="A69" s="157"/>
      <c r="B69" s="157"/>
      <c r="C69" s="157"/>
      <c r="D69" s="157"/>
      <c r="E69" s="157"/>
      <c r="F69" s="157"/>
      <c r="G69" s="157"/>
    </row>
    <row r="70" spans="1:7" x14ac:dyDescent="0.25">
      <c r="A70" s="157"/>
      <c r="B70" s="157"/>
      <c r="C70" s="157"/>
      <c r="D70" s="157"/>
      <c r="E70" s="157"/>
      <c r="F70" s="157"/>
      <c r="G70" s="157"/>
    </row>
    <row r="71" spans="1:7" x14ac:dyDescent="0.25">
      <c r="A71" s="162" t="s">
        <v>234</v>
      </c>
      <c r="B71" s="162"/>
      <c r="C71" s="162"/>
      <c r="D71" s="162"/>
      <c r="E71" s="162"/>
      <c r="F71" s="162"/>
      <c r="G71" s="162"/>
    </row>
    <row r="80" spans="1:7" x14ac:dyDescent="0.25">
      <c r="A80" s="162" t="s">
        <v>235</v>
      </c>
      <c r="B80" s="162"/>
      <c r="C80" s="162"/>
      <c r="D80" s="162"/>
      <c r="E80" s="162"/>
      <c r="F80" s="162"/>
      <c r="G80" s="162"/>
    </row>
    <row r="94" spans="1:7" x14ac:dyDescent="0.25">
      <c r="A94" s="155" t="s">
        <v>236</v>
      </c>
      <c r="B94" s="155"/>
      <c r="C94" s="155"/>
      <c r="D94" s="155"/>
      <c r="E94" s="155"/>
      <c r="F94" s="155"/>
      <c r="G94" s="155"/>
    </row>
    <row r="95" spans="1:7" x14ac:dyDescent="0.25">
      <c r="A95" s="155"/>
      <c r="B95" s="155"/>
      <c r="C95" s="155"/>
      <c r="D95" s="155"/>
      <c r="E95" s="155"/>
      <c r="F95" s="155"/>
      <c r="G95" s="155"/>
    </row>
    <row r="97" spans="1:7" x14ac:dyDescent="0.25">
      <c r="A97" s="155" t="s">
        <v>237</v>
      </c>
      <c r="B97" s="155"/>
      <c r="C97" s="155"/>
      <c r="D97" s="155"/>
      <c r="E97" s="155"/>
      <c r="F97" s="155"/>
      <c r="G97" s="155"/>
    </row>
    <row r="98" spans="1:7" x14ac:dyDescent="0.25">
      <c r="A98" s="155"/>
      <c r="B98" s="155"/>
      <c r="C98" s="155"/>
      <c r="D98" s="155"/>
      <c r="E98" s="155"/>
      <c r="F98" s="155"/>
      <c r="G98" s="155"/>
    </row>
    <row r="100" spans="1:7" ht="15" customHeight="1" x14ac:dyDescent="0.25">
      <c r="A100" s="155" t="s">
        <v>238</v>
      </c>
      <c r="B100" s="155"/>
      <c r="C100" s="155"/>
      <c r="D100" s="155"/>
      <c r="E100" s="155"/>
      <c r="F100" s="155"/>
      <c r="G100" s="155"/>
    </row>
    <row r="101" spans="1:7" x14ac:dyDescent="0.25">
      <c r="A101" s="155"/>
      <c r="B101" s="155"/>
      <c r="C101" s="155"/>
      <c r="D101" s="155"/>
      <c r="E101" s="155"/>
      <c r="F101" s="155"/>
      <c r="G101" s="155"/>
    </row>
    <row r="102" spans="1:7" x14ac:dyDescent="0.25">
      <c r="A102" s="155"/>
      <c r="B102" s="155"/>
      <c r="C102" s="155"/>
      <c r="D102" s="155"/>
      <c r="E102" s="155"/>
      <c r="F102" s="155"/>
      <c r="G102" s="155"/>
    </row>
    <row r="104" spans="1:7" x14ac:dyDescent="0.25">
      <c r="A104" s="155" t="s">
        <v>239</v>
      </c>
      <c r="B104" s="155"/>
      <c r="C104" s="155"/>
      <c r="D104" s="155"/>
      <c r="E104" s="155"/>
      <c r="F104" s="155"/>
      <c r="G104" s="155"/>
    </row>
    <row r="105" spans="1:7" x14ac:dyDescent="0.25">
      <c r="A105" s="155"/>
      <c r="B105" s="155"/>
      <c r="C105" s="155"/>
      <c r="D105" s="155"/>
      <c r="E105" s="155"/>
      <c r="F105" s="155"/>
      <c r="G105" s="155"/>
    </row>
    <row r="106" spans="1:7" x14ac:dyDescent="0.25">
      <c r="A106" s="155"/>
      <c r="B106" s="155"/>
      <c r="C106" s="155"/>
      <c r="D106" s="155"/>
      <c r="E106" s="155"/>
      <c r="F106" s="155"/>
      <c r="G106" s="155"/>
    </row>
    <row r="107" spans="1:7" x14ac:dyDescent="0.25">
      <c r="A107" s="155"/>
      <c r="B107" s="155"/>
      <c r="C107" s="155"/>
      <c r="D107" s="155"/>
      <c r="E107" s="155"/>
      <c r="F107" s="155"/>
      <c r="G107" s="155"/>
    </row>
    <row r="109" spans="1:7" x14ac:dyDescent="0.25">
      <c r="A109" s="160" t="s">
        <v>240</v>
      </c>
      <c r="B109" s="161"/>
      <c r="C109" s="161"/>
      <c r="D109" s="161"/>
      <c r="E109" s="161"/>
      <c r="F109" s="161"/>
      <c r="G109" s="161"/>
    </row>
    <row r="110" spans="1:7" ht="15" customHeight="1" x14ac:dyDescent="0.25">
      <c r="A110" s="155" t="s">
        <v>241</v>
      </c>
      <c r="B110" s="155"/>
      <c r="C110" s="155"/>
      <c r="D110" s="155"/>
      <c r="E110" s="155"/>
      <c r="F110" s="155"/>
      <c r="G110" s="155"/>
    </row>
    <row r="111" spans="1:7" x14ac:dyDescent="0.25">
      <c r="A111" s="155"/>
      <c r="B111" s="155"/>
      <c r="C111" s="155"/>
      <c r="D111" s="155"/>
      <c r="E111" s="155"/>
      <c r="F111" s="155"/>
      <c r="G111" s="155"/>
    </row>
    <row r="112" spans="1:7" x14ac:dyDescent="0.25">
      <c r="A112" s="155"/>
      <c r="B112" s="155"/>
      <c r="C112" s="155"/>
      <c r="D112" s="155"/>
      <c r="E112" s="155"/>
      <c r="F112" s="155"/>
      <c r="G112" s="155"/>
    </row>
    <row r="113" spans="1:7" x14ac:dyDescent="0.25">
      <c r="A113" s="155"/>
      <c r="B113" s="155"/>
      <c r="C113" s="155"/>
      <c r="D113" s="155"/>
      <c r="E113" s="155"/>
      <c r="F113" s="155"/>
      <c r="G113" s="155"/>
    </row>
    <row r="114" spans="1:7" x14ac:dyDescent="0.25">
      <c r="A114" s="155"/>
      <c r="B114" s="155"/>
      <c r="C114" s="155"/>
      <c r="D114" s="155"/>
      <c r="E114" s="155"/>
      <c r="F114" s="155"/>
      <c r="G114" s="155"/>
    </row>
    <row r="115" spans="1:7" x14ac:dyDescent="0.25">
      <c r="A115" s="155"/>
      <c r="B115" s="155"/>
      <c r="C115" s="155"/>
      <c r="D115" s="155"/>
      <c r="E115" s="155"/>
      <c r="F115" s="155"/>
      <c r="G115" s="155"/>
    </row>
    <row r="116" spans="1:7" x14ac:dyDescent="0.25">
      <c r="A116" s="155"/>
      <c r="B116" s="155"/>
      <c r="C116" s="155"/>
      <c r="D116" s="155"/>
      <c r="E116" s="155"/>
      <c r="F116" s="155"/>
      <c r="G116" s="155"/>
    </row>
    <row r="117" spans="1:7" x14ac:dyDescent="0.25">
      <c r="A117" s="155"/>
      <c r="B117" s="155"/>
      <c r="C117" s="155"/>
      <c r="D117" s="155"/>
      <c r="E117" s="155"/>
      <c r="F117" s="155"/>
      <c r="G117" s="155"/>
    </row>
    <row r="118" spans="1:7" x14ac:dyDescent="0.25">
      <c r="A118" s="155"/>
      <c r="B118" s="155"/>
      <c r="C118" s="155"/>
      <c r="D118" s="155"/>
      <c r="E118" s="155"/>
      <c r="F118" s="155"/>
      <c r="G118" s="155"/>
    </row>
    <row r="119" spans="1:7" x14ac:dyDescent="0.25">
      <c r="A119" s="155"/>
      <c r="B119" s="155"/>
      <c r="C119" s="155"/>
      <c r="D119" s="155"/>
      <c r="E119" s="155"/>
      <c r="F119" s="155"/>
      <c r="G119" s="155"/>
    </row>
    <row r="120" spans="1:7" x14ac:dyDescent="0.25">
      <c r="A120" s="155"/>
      <c r="B120" s="155"/>
      <c r="C120" s="155"/>
      <c r="D120" s="155"/>
      <c r="E120" s="155"/>
      <c r="F120" s="155"/>
      <c r="G120" s="155"/>
    </row>
    <row r="121" spans="1:7" x14ac:dyDescent="0.25">
      <c r="A121" s="155"/>
      <c r="B121" s="155"/>
      <c r="C121" s="155"/>
      <c r="D121" s="155"/>
      <c r="E121" s="155"/>
      <c r="F121" s="155"/>
      <c r="G121" s="155"/>
    </row>
    <row r="122" spans="1:7" x14ac:dyDescent="0.25">
      <c r="A122" s="155"/>
      <c r="B122" s="155"/>
      <c r="C122" s="155"/>
      <c r="D122" s="155"/>
      <c r="E122" s="155"/>
      <c r="F122" s="155"/>
      <c r="G122" s="155"/>
    </row>
    <row r="123" spans="1:7" x14ac:dyDescent="0.25">
      <c r="A123" s="155"/>
      <c r="B123" s="155"/>
      <c r="C123" s="155"/>
      <c r="D123" s="155"/>
      <c r="E123" s="155"/>
      <c r="F123" s="155"/>
      <c r="G123" s="155"/>
    </row>
    <row r="125" spans="1:7" x14ac:dyDescent="0.25">
      <c r="A125" s="162" t="s">
        <v>242</v>
      </c>
      <c r="B125" s="162"/>
      <c r="C125" s="162"/>
      <c r="D125" s="162"/>
      <c r="E125" s="162"/>
      <c r="F125" s="162"/>
      <c r="G125" s="162"/>
    </row>
    <row r="135" spans="1:7" x14ac:dyDescent="0.25">
      <c r="A135" s="163"/>
      <c r="B135" s="163"/>
      <c r="C135" s="163"/>
      <c r="D135" s="163"/>
      <c r="E135" s="163"/>
      <c r="F135" s="163"/>
      <c r="G135" s="163"/>
    </row>
    <row r="136" spans="1:7" x14ac:dyDescent="0.25">
      <c r="A136" s="155" t="s">
        <v>243</v>
      </c>
      <c r="B136" s="155"/>
      <c r="C136" s="155"/>
      <c r="D136" s="155"/>
      <c r="E136" s="155"/>
      <c r="F136" s="155"/>
      <c r="G136" s="155"/>
    </row>
    <row r="137" spans="1:7" x14ac:dyDescent="0.25">
      <c r="A137" s="155"/>
      <c r="B137" s="155"/>
      <c r="C137" s="155"/>
      <c r="D137" s="155"/>
      <c r="E137" s="155"/>
      <c r="F137" s="155"/>
      <c r="G137" s="155"/>
    </row>
    <row r="138" spans="1:7" x14ac:dyDescent="0.25">
      <c r="A138" s="155"/>
      <c r="B138" s="155"/>
      <c r="C138" s="155"/>
      <c r="D138" s="155"/>
      <c r="E138" s="155"/>
      <c r="F138" s="155"/>
      <c r="G138" s="155"/>
    </row>
    <row r="139" spans="1:7" x14ac:dyDescent="0.25">
      <c r="A139" s="155"/>
      <c r="B139" s="155"/>
      <c r="C139" s="155"/>
      <c r="D139" s="155"/>
      <c r="E139" s="155"/>
      <c r="F139" s="155"/>
      <c r="G139" s="155"/>
    </row>
    <row r="140" spans="1:7" x14ac:dyDescent="0.25">
      <c r="A140" s="155"/>
      <c r="B140" s="155"/>
      <c r="C140" s="155"/>
      <c r="D140" s="155"/>
      <c r="E140" s="155"/>
      <c r="F140" s="155"/>
      <c r="G140" s="155"/>
    </row>
    <row r="141" spans="1:7" x14ac:dyDescent="0.25">
      <c r="A141" s="155"/>
      <c r="B141" s="155"/>
      <c r="C141" s="155"/>
      <c r="D141" s="155"/>
      <c r="E141" s="155"/>
      <c r="F141" s="155"/>
      <c r="G141" s="155"/>
    </row>
    <row r="142" spans="1:7" x14ac:dyDescent="0.25">
      <c r="A142" s="155"/>
      <c r="B142" s="155"/>
      <c r="C142" s="155"/>
      <c r="D142" s="155"/>
      <c r="E142" s="155"/>
      <c r="F142" s="155"/>
      <c r="G142" s="155"/>
    </row>
    <row r="143" spans="1:7" x14ac:dyDescent="0.25">
      <c r="A143" s="155"/>
      <c r="B143" s="155"/>
      <c r="C143" s="155"/>
      <c r="D143" s="155"/>
      <c r="E143" s="155"/>
      <c r="F143" s="155"/>
      <c r="G143" s="155"/>
    </row>
    <row r="144" spans="1:7" x14ac:dyDescent="0.25">
      <c r="A144" s="155"/>
      <c r="B144" s="155"/>
      <c r="C144" s="155"/>
      <c r="D144" s="155"/>
      <c r="E144" s="155"/>
      <c r="F144" s="155"/>
      <c r="G144" s="155"/>
    </row>
    <row r="145" spans="1:7" x14ac:dyDescent="0.25">
      <c r="A145" s="155"/>
      <c r="B145" s="155"/>
      <c r="C145" s="155"/>
      <c r="D145" s="155"/>
      <c r="E145" s="155"/>
      <c r="F145" s="155"/>
      <c r="G145" s="155"/>
    </row>
    <row r="146" spans="1:7" x14ac:dyDescent="0.25">
      <c r="A146" s="155"/>
      <c r="B146" s="155"/>
      <c r="C146" s="155"/>
      <c r="D146" s="155"/>
      <c r="E146" s="155"/>
      <c r="F146" s="155"/>
      <c r="G146" s="155"/>
    </row>
    <row r="147" spans="1:7" x14ac:dyDescent="0.25">
      <c r="A147" s="155"/>
      <c r="B147" s="155"/>
      <c r="C147" s="155"/>
      <c r="D147" s="155"/>
      <c r="E147" s="155"/>
      <c r="F147" s="155"/>
      <c r="G147" s="155"/>
    </row>
    <row r="148" spans="1:7" x14ac:dyDescent="0.25">
      <c r="A148" s="155"/>
      <c r="B148" s="155"/>
      <c r="C148" s="155"/>
      <c r="D148" s="155"/>
      <c r="E148" s="155"/>
      <c r="F148" s="155"/>
      <c r="G148" s="155"/>
    </row>
    <row r="149" spans="1:7" x14ac:dyDescent="0.25">
      <c r="A149" s="155"/>
      <c r="B149" s="155"/>
      <c r="C149" s="155"/>
      <c r="D149" s="155"/>
      <c r="E149" s="155"/>
      <c r="F149" s="155"/>
      <c r="G149" s="155"/>
    </row>
    <row r="150" spans="1:7" x14ac:dyDescent="0.25">
      <c r="A150" s="155"/>
      <c r="B150" s="155"/>
      <c r="C150" s="155"/>
      <c r="D150" s="155"/>
      <c r="E150" s="155"/>
      <c r="F150" s="155"/>
      <c r="G150" s="155"/>
    </row>
    <row r="159" spans="1:7" x14ac:dyDescent="0.25">
      <c r="A159" s="162" t="s">
        <v>244</v>
      </c>
      <c r="B159" s="162"/>
      <c r="C159" s="162"/>
      <c r="D159" s="162"/>
      <c r="E159" s="162"/>
      <c r="F159" s="162"/>
      <c r="G159" s="162"/>
    </row>
    <row r="168" spans="1:7" x14ac:dyDescent="0.25">
      <c r="A168" s="157" t="s">
        <v>245</v>
      </c>
      <c r="B168" s="157"/>
      <c r="C168" s="157"/>
      <c r="D168" s="157"/>
      <c r="E168" s="157"/>
      <c r="F168" s="157"/>
      <c r="G168" s="157"/>
    </row>
    <row r="169" spans="1:7" x14ac:dyDescent="0.25">
      <c r="A169" s="157"/>
      <c r="B169" s="157"/>
      <c r="C169" s="157"/>
      <c r="D169" s="157"/>
      <c r="E169" s="157"/>
      <c r="F169" s="157"/>
      <c r="G169" s="157"/>
    </row>
    <row r="170" spans="1:7" x14ac:dyDescent="0.25">
      <c r="A170" s="157"/>
      <c r="B170" s="157"/>
      <c r="C170" s="157"/>
      <c r="D170" s="157"/>
      <c r="E170" s="157"/>
      <c r="F170" s="157"/>
      <c r="G170" s="157"/>
    </row>
    <row r="171" spans="1:7" x14ac:dyDescent="0.25">
      <c r="A171" s="157"/>
      <c r="B171" s="157"/>
      <c r="C171" s="157"/>
      <c r="D171" s="157"/>
      <c r="E171" s="157"/>
      <c r="F171" s="157"/>
      <c r="G171" s="157"/>
    </row>
    <row r="172" spans="1:7" x14ac:dyDescent="0.25">
      <c r="A172" s="158" t="s">
        <v>246</v>
      </c>
      <c r="B172" s="158"/>
      <c r="C172" s="158"/>
      <c r="D172" s="158"/>
      <c r="E172" s="158"/>
      <c r="F172" s="158"/>
      <c r="G172" s="158"/>
    </row>
    <row r="178" spans="1:7" x14ac:dyDescent="0.25">
      <c r="A178" s="157" t="s">
        <v>247</v>
      </c>
      <c r="B178" s="159"/>
      <c r="C178" s="159"/>
      <c r="D178" s="159"/>
      <c r="E178" s="159"/>
      <c r="F178" s="159"/>
      <c r="G178" s="159"/>
    </row>
    <row r="179" spans="1:7" x14ac:dyDescent="0.25">
      <c r="A179" s="159"/>
      <c r="B179" s="159"/>
      <c r="C179" s="159"/>
      <c r="D179" s="159"/>
      <c r="E179" s="159"/>
      <c r="F179" s="159"/>
      <c r="G179" s="159"/>
    </row>
    <row r="180" spans="1:7" x14ac:dyDescent="0.25">
      <c r="A180" s="159"/>
      <c r="B180" s="159"/>
      <c r="C180" s="159"/>
      <c r="D180" s="159"/>
      <c r="E180" s="159"/>
      <c r="F180" s="159"/>
      <c r="G180" s="159"/>
    </row>
    <row r="181" spans="1:7" x14ac:dyDescent="0.25">
      <c r="A181" s="159"/>
      <c r="B181" s="159"/>
      <c r="C181" s="159"/>
      <c r="D181" s="159"/>
      <c r="E181" s="159"/>
      <c r="F181" s="159"/>
      <c r="G181" s="159"/>
    </row>
    <row r="182" spans="1:7" x14ac:dyDescent="0.25">
      <c r="A182" s="159"/>
      <c r="B182" s="159"/>
      <c r="C182" s="159"/>
      <c r="D182" s="159"/>
      <c r="E182" s="159"/>
      <c r="F182" s="159"/>
      <c r="G182" s="159"/>
    </row>
    <row r="183" spans="1:7" x14ac:dyDescent="0.25">
      <c r="A183" s="159"/>
      <c r="B183" s="159"/>
      <c r="C183" s="159"/>
      <c r="D183" s="159"/>
      <c r="E183" s="159"/>
      <c r="F183" s="159"/>
      <c r="G183" s="159"/>
    </row>
    <row r="184" spans="1:7" x14ac:dyDescent="0.25">
      <c r="A184" s="159"/>
      <c r="B184" s="159"/>
      <c r="C184" s="159"/>
      <c r="D184" s="159"/>
      <c r="E184" s="159"/>
      <c r="F184" s="159"/>
      <c r="G184" s="159"/>
    </row>
    <row r="185" spans="1:7" x14ac:dyDescent="0.25">
      <c r="A185" s="159"/>
      <c r="B185" s="159"/>
      <c r="C185" s="159"/>
      <c r="D185" s="159"/>
      <c r="E185" s="159"/>
      <c r="F185" s="159"/>
      <c r="G185" s="159"/>
    </row>
    <row r="186" spans="1:7" x14ac:dyDescent="0.25">
      <c r="A186" s="159"/>
      <c r="B186" s="159"/>
      <c r="C186" s="159"/>
      <c r="D186" s="159"/>
      <c r="E186" s="159"/>
      <c r="F186" s="159"/>
      <c r="G186" s="159"/>
    </row>
    <row r="187" spans="1:7" x14ac:dyDescent="0.25">
      <c r="A187" s="159"/>
      <c r="B187" s="159"/>
      <c r="C187" s="159"/>
      <c r="D187" s="159"/>
      <c r="E187" s="159"/>
      <c r="F187" s="159"/>
      <c r="G187" s="159"/>
    </row>
    <row r="188" spans="1:7" x14ac:dyDescent="0.25">
      <c r="A188" s="159"/>
      <c r="B188" s="159"/>
      <c r="C188" s="159"/>
      <c r="D188" s="159"/>
      <c r="E188" s="159"/>
      <c r="F188" s="159"/>
      <c r="G188" s="159"/>
    </row>
    <row r="189" spans="1:7" x14ac:dyDescent="0.25">
      <c r="A189" s="159"/>
      <c r="B189" s="159"/>
      <c r="C189" s="159"/>
      <c r="D189" s="159"/>
      <c r="E189" s="159"/>
      <c r="F189" s="159"/>
      <c r="G189" s="159"/>
    </row>
    <row r="190" spans="1:7" x14ac:dyDescent="0.25">
      <c r="A190" s="159"/>
      <c r="B190" s="159"/>
      <c r="C190" s="159"/>
      <c r="D190" s="159"/>
      <c r="E190" s="159"/>
      <c r="F190" s="159"/>
      <c r="G190" s="159"/>
    </row>
    <row r="191" spans="1:7" x14ac:dyDescent="0.25">
      <c r="A191" s="159"/>
      <c r="B191" s="159"/>
      <c r="C191" s="159"/>
      <c r="D191" s="159"/>
      <c r="E191" s="159"/>
      <c r="F191" s="159"/>
      <c r="G191" s="159"/>
    </row>
    <row r="192" spans="1:7" x14ac:dyDescent="0.25">
      <c r="A192" s="159"/>
      <c r="B192" s="159"/>
      <c r="C192" s="159"/>
      <c r="D192" s="159"/>
      <c r="E192" s="159"/>
      <c r="F192" s="159"/>
      <c r="G192" s="159"/>
    </row>
    <row r="193" spans="1:7" x14ac:dyDescent="0.25">
      <c r="A193" s="159"/>
      <c r="B193" s="159"/>
      <c r="C193" s="159"/>
      <c r="D193" s="159"/>
      <c r="E193" s="159"/>
      <c r="F193" s="159"/>
      <c r="G193" s="159"/>
    </row>
    <row r="194" spans="1:7" x14ac:dyDescent="0.25">
      <c r="A194" s="159"/>
      <c r="B194" s="159"/>
      <c r="C194" s="159"/>
      <c r="D194" s="159"/>
      <c r="E194" s="159"/>
      <c r="F194" s="159"/>
      <c r="G194" s="159"/>
    </row>
    <row r="196" spans="1:7" x14ac:dyDescent="0.25">
      <c r="A196" s="160" t="s">
        <v>248</v>
      </c>
      <c r="B196" s="161"/>
      <c r="C196" s="161"/>
      <c r="D196" s="161"/>
      <c r="E196" s="161"/>
      <c r="F196" s="161"/>
      <c r="G196" s="161"/>
    </row>
    <row r="197" spans="1:7" x14ac:dyDescent="0.25">
      <c r="A197" s="155" t="s">
        <v>249</v>
      </c>
      <c r="B197" s="155"/>
      <c r="C197" s="155"/>
      <c r="D197" s="155"/>
      <c r="E197" s="155"/>
      <c r="F197" s="155"/>
      <c r="G197" s="155"/>
    </row>
    <row r="198" spans="1:7" x14ac:dyDescent="0.25">
      <c r="A198" s="155"/>
      <c r="B198" s="155"/>
      <c r="C198" s="155"/>
      <c r="D198" s="155"/>
      <c r="E198" s="155"/>
      <c r="F198" s="155"/>
      <c r="G198" s="155"/>
    </row>
    <row r="207" spans="1:7" x14ac:dyDescent="0.25">
      <c r="A207" s="162" t="s">
        <v>250</v>
      </c>
      <c r="B207" s="162"/>
      <c r="C207" s="162"/>
      <c r="D207" s="162"/>
      <c r="E207" s="162"/>
      <c r="F207" s="162"/>
      <c r="G207" s="162"/>
    </row>
    <row r="208" spans="1:7" x14ac:dyDescent="0.25">
      <c r="A208" s="155" t="s">
        <v>251</v>
      </c>
      <c r="B208" s="156"/>
      <c r="C208" s="156"/>
      <c r="D208" s="156"/>
      <c r="E208" s="156"/>
      <c r="F208" s="156"/>
      <c r="G208" s="156"/>
    </row>
    <row r="209" spans="1:7" x14ac:dyDescent="0.25">
      <c r="A209" s="156"/>
      <c r="B209" s="156"/>
      <c r="C209" s="156"/>
      <c r="D209" s="156"/>
      <c r="E209" s="156"/>
      <c r="F209" s="156"/>
      <c r="G209" s="156"/>
    </row>
    <row r="210" spans="1:7" x14ac:dyDescent="0.25">
      <c r="A210" s="156"/>
      <c r="B210" s="156"/>
      <c r="C210" s="156"/>
      <c r="D210" s="156"/>
      <c r="E210" s="156"/>
      <c r="F210" s="156"/>
      <c r="G210" s="156"/>
    </row>
    <row r="211" spans="1:7" x14ac:dyDescent="0.25">
      <c r="A211" s="156"/>
      <c r="B211" s="156"/>
      <c r="C211" s="156"/>
      <c r="D211" s="156"/>
      <c r="E211" s="156"/>
      <c r="F211" s="156"/>
      <c r="G211" s="156"/>
    </row>
    <row r="212" spans="1:7" x14ac:dyDescent="0.25">
      <c r="A212" s="156"/>
      <c r="B212" s="156"/>
      <c r="C212" s="156"/>
      <c r="D212" s="156"/>
      <c r="E212" s="156"/>
      <c r="F212" s="156"/>
      <c r="G212" s="156"/>
    </row>
    <row r="213" spans="1:7" x14ac:dyDescent="0.25">
      <c r="A213" s="156"/>
      <c r="B213" s="156"/>
      <c r="C213" s="156"/>
      <c r="D213" s="156"/>
      <c r="E213" s="156"/>
      <c r="F213" s="156"/>
      <c r="G213" s="156"/>
    </row>
  </sheetData>
  <mergeCells count="31">
    <mergeCell ref="A67:G70"/>
    <mergeCell ref="A1:G1"/>
    <mergeCell ref="A3:G5"/>
    <mergeCell ref="A7:G9"/>
    <mergeCell ref="A11:G11"/>
    <mergeCell ref="A20:G31"/>
    <mergeCell ref="A33:G35"/>
    <mergeCell ref="A37:G37"/>
    <mergeCell ref="A38:G46"/>
    <mergeCell ref="A47:G47"/>
    <mergeCell ref="A55:G60"/>
    <mergeCell ref="A61:G65"/>
    <mergeCell ref="A159:G159"/>
    <mergeCell ref="A71:G71"/>
    <mergeCell ref="A80:G80"/>
    <mergeCell ref="A94:G95"/>
    <mergeCell ref="A97:G98"/>
    <mergeCell ref="A100:G102"/>
    <mergeCell ref="A104:G107"/>
    <mergeCell ref="A109:G109"/>
    <mergeCell ref="A110:G123"/>
    <mergeCell ref="A125:G125"/>
    <mergeCell ref="A135:G135"/>
    <mergeCell ref="A136:G150"/>
    <mergeCell ref="A208:G213"/>
    <mergeCell ref="A168:G171"/>
    <mergeCell ref="A172:G172"/>
    <mergeCell ref="A178:G194"/>
    <mergeCell ref="A196:G196"/>
    <mergeCell ref="A197:G198"/>
    <mergeCell ref="A207:G207"/>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38"/>
  <sheetViews>
    <sheetView showWhiteSpace="0" view="pageBreakPreview" zoomScale="110" zoomScaleNormal="100" zoomScaleSheetLayoutView="110" workbookViewId="0">
      <selection activeCell="H66" sqref="H66"/>
    </sheetView>
  </sheetViews>
  <sheetFormatPr baseColWidth="10" defaultRowHeight="15" x14ac:dyDescent="0.25"/>
  <cols>
    <col min="1" max="6" width="11.42578125" style="123"/>
    <col min="7" max="7" width="11.42578125" style="123" customWidth="1"/>
    <col min="8" max="16384" width="11.42578125" style="123"/>
  </cols>
  <sheetData>
    <row r="1" spans="1:9" ht="15.75" x14ac:dyDescent="0.25">
      <c r="A1" s="164" t="s">
        <v>252</v>
      </c>
      <c r="B1" s="164"/>
      <c r="C1" s="164"/>
      <c r="D1" s="164"/>
      <c r="E1" s="164"/>
      <c r="F1" s="164"/>
      <c r="G1" s="164"/>
    </row>
    <row r="3" spans="1:9" ht="15" customHeight="1" x14ac:dyDescent="0.25">
      <c r="A3" s="155" t="s">
        <v>253</v>
      </c>
      <c r="B3" s="155"/>
      <c r="C3" s="155"/>
      <c r="D3" s="155"/>
      <c r="E3" s="155"/>
      <c r="F3" s="155"/>
      <c r="G3" s="155"/>
    </row>
    <row r="4" spans="1:9" x14ac:dyDescent="0.25">
      <c r="A4" s="155"/>
      <c r="B4" s="155"/>
      <c r="C4" s="155"/>
      <c r="D4" s="155"/>
      <c r="E4" s="155"/>
      <c r="F4" s="155"/>
      <c r="G4" s="155"/>
    </row>
    <row r="5" spans="1:9" ht="64.5" customHeight="1" x14ac:dyDescent="0.25">
      <c r="A5" s="155"/>
      <c r="B5" s="155"/>
      <c r="C5" s="155"/>
      <c r="D5" s="155"/>
      <c r="E5" s="155"/>
      <c r="F5" s="155"/>
      <c r="G5" s="155"/>
    </row>
    <row r="6" spans="1:9" x14ac:dyDescent="0.25">
      <c r="A6" s="155"/>
      <c r="B6" s="155"/>
      <c r="C6" s="155"/>
      <c r="D6" s="155"/>
      <c r="E6" s="155"/>
      <c r="F6" s="155"/>
      <c r="G6" s="155"/>
    </row>
    <row r="7" spans="1:9" x14ac:dyDescent="0.25">
      <c r="A7" s="155"/>
      <c r="B7" s="155"/>
      <c r="C7" s="155"/>
      <c r="D7" s="155"/>
      <c r="E7" s="155"/>
      <c r="F7" s="155"/>
      <c r="G7" s="155"/>
    </row>
    <row r="8" spans="1:9" x14ac:dyDescent="0.25">
      <c r="A8" s="155"/>
      <c r="B8" s="155"/>
      <c r="C8" s="155"/>
      <c r="D8" s="155"/>
      <c r="E8" s="155"/>
      <c r="F8" s="155"/>
      <c r="G8" s="155"/>
    </row>
    <row r="9" spans="1:9" x14ac:dyDescent="0.25">
      <c r="A9" s="155"/>
      <c r="B9" s="155"/>
      <c r="C9" s="155"/>
      <c r="D9" s="155"/>
      <c r="E9" s="155"/>
      <c r="F9" s="155"/>
      <c r="G9" s="155"/>
    </row>
    <row r="10" spans="1:9" ht="3.75" customHeight="1" x14ac:dyDescent="0.25">
      <c r="A10" s="155"/>
      <c r="B10" s="155"/>
      <c r="C10" s="155"/>
      <c r="D10" s="155"/>
      <c r="E10" s="155"/>
      <c r="F10" s="155"/>
      <c r="G10" s="155"/>
    </row>
    <row r="11" spans="1:9" ht="5.25" hidden="1" customHeight="1" x14ac:dyDescent="0.25">
      <c r="A11" s="155"/>
      <c r="B11" s="155"/>
      <c r="C11" s="155"/>
      <c r="D11" s="155"/>
      <c r="E11" s="155"/>
      <c r="F11" s="155"/>
      <c r="G11" s="155"/>
    </row>
    <row r="13" spans="1:9" x14ac:dyDescent="0.25">
      <c r="A13" s="163" t="s">
        <v>254</v>
      </c>
      <c r="B13" s="163"/>
      <c r="C13" s="163"/>
      <c r="D13" s="163"/>
      <c r="E13" s="163"/>
      <c r="F13" s="163"/>
      <c r="G13" s="163"/>
    </row>
    <row r="14" spans="1:9" x14ac:dyDescent="0.25">
      <c r="A14" s="173" t="s">
        <v>255</v>
      </c>
      <c r="B14" s="173"/>
      <c r="C14" s="173"/>
      <c r="D14" s="173"/>
      <c r="E14" s="173"/>
      <c r="F14" s="173"/>
      <c r="G14" s="173"/>
    </row>
    <row r="15" spans="1:9" x14ac:dyDescent="0.25">
      <c r="A15" s="173"/>
      <c r="B15" s="173"/>
      <c r="C15" s="173"/>
      <c r="D15" s="173"/>
      <c r="E15" s="173"/>
      <c r="F15" s="173"/>
      <c r="G15" s="173"/>
    </row>
    <row r="16" spans="1:9" x14ac:dyDescent="0.25">
      <c r="A16" s="173"/>
      <c r="B16" s="173"/>
      <c r="C16" s="173"/>
      <c r="D16" s="173"/>
      <c r="E16" s="173"/>
      <c r="F16" s="173"/>
      <c r="G16" s="173"/>
      <c r="H16" s="124"/>
      <c r="I16" s="124"/>
    </row>
    <row r="17" spans="1:9" x14ac:dyDescent="0.25">
      <c r="A17" s="173"/>
      <c r="B17" s="173"/>
      <c r="C17" s="173"/>
      <c r="D17" s="173"/>
      <c r="E17" s="173"/>
      <c r="F17" s="173"/>
      <c r="G17" s="173"/>
      <c r="H17" s="125"/>
      <c r="I17" s="124"/>
    </row>
    <row r="18" spans="1:9" ht="10.5" customHeight="1" x14ac:dyDescent="0.25">
      <c r="A18" s="173"/>
      <c r="B18" s="173"/>
      <c r="C18" s="173"/>
      <c r="D18" s="173"/>
      <c r="E18" s="173"/>
      <c r="F18" s="173"/>
      <c r="G18" s="173"/>
      <c r="H18" s="124"/>
      <c r="I18" s="124"/>
    </row>
    <row r="19" spans="1:9" hidden="1" x14ac:dyDescent="0.25">
      <c r="A19" s="173"/>
      <c r="B19" s="173"/>
      <c r="C19" s="173"/>
      <c r="D19" s="173"/>
      <c r="E19" s="173"/>
      <c r="F19" s="173"/>
      <c r="G19" s="173"/>
      <c r="H19" s="124"/>
      <c r="I19" s="124"/>
    </row>
    <row r="20" spans="1:9" ht="15" customHeight="1" x14ac:dyDescent="0.25">
      <c r="A20" s="155" t="s">
        <v>256</v>
      </c>
      <c r="B20" s="155"/>
      <c r="C20" s="155"/>
      <c r="D20" s="155"/>
      <c r="E20" s="155"/>
      <c r="F20" s="155"/>
      <c r="G20" s="155"/>
      <c r="H20" s="124"/>
      <c r="I20" s="124"/>
    </row>
    <row r="21" spans="1:9" x14ac:dyDescent="0.25">
      <c r="A21" s="155" t="s">
        <v>257</v>
      </c>
      <c r="B21" s="155"/>
      <c r="C21" s="155"/>
      <c r="D21" s="155"/>
      <c r="E21" s="155"/>
      <c r="F21" s="155"/>
      <c r="G21" s="155"/>
      <c r="H21" s="124"/>
      <c r="I21" s="124"/>
    </row>
    <row r="22" spans="1:9" x14ac:dyDescent="0.25">
      <c r="A22" s="155"/>
      <c r="B22" s="155"/>
      <c r="C22" s="155"/>
      <c r="D22" s="155"/>
      <c r="E22" s="155"/>
      <c r="F22" s="155"/>
      <c r="G22" s="155"/>
      <c r="H22" s="124"/>
      <c r="I22" s="124"/>
    </row>
    <row r="23" spans="1:9" ht="42.75" customHeight="1" x14ac:dyDescent="0.25">
      <c r="A23" s="155"/>
      <c r="B23" s="155"/>
      <c r="C23" s="155"/>
      <c r="D23" s="155"/>
      <c r="E23" s="155"/>
      <c r="F23" s="155"/>
      <c r="G23" s="155"/>
      <c r="H23" s="124"/>
      <c r="I23" s="124"/>
    </row>
    <row r="24" spans="1:9" x14ac:dyDescent="0.25">
      <c r="A24" s="126"/>
      <c r="B24" s="127"/>
      <c r="C24" s="127"/>
      <c r="D24" s="127"/>
      <c r="E24" s="127"/>
      <c r="F24" s="127"/>
      <c r="G24" s="127"/>
      <c r="H24" s="124"/>
      <c r="I24" s="124"/>
    </row>
    <row r="25" spans="1:9" x14ac:dyDescent="0.25">
      <c r="A25" s="155" t="s">
        <v>258</v>
      </c>
      <c r="B25" s="155"/>
      <c r="C25" s="155"/>
      <c r="D25" s="155"/>
      <c r="E25" s="155"/>
      <c r="F25" s="155"/>
      <c r="G25" s="155"/>
    </row>
    <row r="26" spans="1:9" x14ac:dyDescent="0.25">
      <c r="A26" s="155" t="s">
        <v>259</v>
      </c>
      <c r="B26" s="155"/>
      <c r="C26" s="155"/>
      <c r="D26" s="155"/>
      <c r="E26" s="155"/>
      <c r="F26" s="155"/>
      <c r="G26" s="155"/>
    </row>
    <row r="27" spans="1:9" x14ac:dyDescent="0.25">
      <c r="A27" s="155"/>
      <c r="B27" s="155"/>
      <c r="C27" s="155"/>
      <c r="D27" s="155"/>
      <c r="E27" s="155"/>
      <c r="F27" s="155"/>
      <c r="G27" s="155"/>
    </row>
    <row r="28" spans="1:9" x14ac:dyDescent="0.25">
      <c r="A28" s="155"/>
      <c r="B28" s="155"/>
      <c r="C28" s="155"/>
      <c r="D28" s="155"/>
      <c r="E28" s="155"/>
      <c r="F28" s="155"/>
      <c r="G28" s="155"/>
    </row>
    <row r="29" spans="1:9" x14ac:dyDescent="0.25">
      <c r="A29" s="155"/>
      <c r="B29" s="155"/>
      <c r="C29" s="155"/>
      <c r="D29" s="155"/>
      <c r="E29" s="155"/>
      <c r="F29" s="155"/>
      <c r="G29" s="155"/>
    </row>
    <row r="30" spans="1:9" x14ac:dyDescent="0.25">
      <c r="A30" s="155"/>
      <c r="B30" s="155"/>
      <c r="C30" s="155"/>
      <c r="D30" s="155"/>
      <c r="E30" s="155"/>
      <c r="F30" s="155"/>
      <c r="G30" s="155"/>
    </row>
    <row r="31" spans="1:9" ht="176.25" customHeight="1" x14ac:dyDescent="0.25">
      <c r="A31" s="155"/>
      <c r="B31" s="155"/>
      <c r="C31" s="155"/>
      <c r="D31" s="155"/>
      <c r="E31" s="155"/>
      <c r="F31" s="155"/>
      <c r="G31" s="155"/>
    </row>
    <row r="33" spans="1:7" x14ac:dyDescent="0.25">
      <c r="A33" s="155" t="s">
        <v>260</v>
      </c>
      <c r="B33" s="155"/>
      <c r="C33" s="155"/>
      <c r="D33" s="155"/>
      <c r="E33" s="155"/>
      <c r="F33" s="155"/>
      <c r="G33" s="155"/>
    </row>
    <row r="34" spans="1:7" x14ac:dyDescent="0.25">
      <c r="A34" s="155" t="s">
        <v>261</v>
      </c>
      <c r="B34" s="155"/>
      <c r="C34" s="155"/>
      <c r="D34" s="155"/>
      <c r="E34" s="155"/>
      <c r="F34" s="155"/>
      <c r="G34" s="155"/>
    </row>
    <row r="35" spans="1:7" x14ac:dyDescent="0.25">
      <c r="A35" s="155"/>
      <c r="B35" s="155"/>
      <c r="C35" s="155"/>
      <c r="D35" s="155"/>
      <c r="E35" s="155"/>
      <c r="F35" s="155"/>
      <c r="G35" s="155"/>
    </row>
    <row r="37" spans="1:7" x14ac:dyDescent="0.25">
      <c r="A37" s="171" t="s">
        <v>262</v>
      </c>
      <c r="B37" s="171"/>
      <c r="C37" s="171"/>
      <c r="D37" s="171"/>
      <c r="E37" s="171"/>
      <c r="F37" s="171"/>
      <c r="G37" s="171"/>
    </row>
    <row r="38" spans="1:7" x14ac:dyDescent="0.25">
      <c r="A38" s="172" t="s">
        <v>263</v>
      </c>
      <c r="B38" s="170"/>
      <c r="C38" s="170"/>
      <c r="D38" s="170"/>
      <c r="E38" s="170"/>
      <c r="F38" s="170"/>
      <c r="G38" s="170"/>
    </row>
    <row r="39" spans="1:7" x14ac:dyDescent="0.25">
      <c r="A39" s="170"/>
      <c r="B39" s="170"/>
      <c r="C39" s="170"/>
      <c r="D39" s="170"/>
      <c r="E39" s="170"/>
      <c r="F39" s="170"/>
      <c r="G39" s="170"/>
    </row>
    <row r="40" spans="1:7" x14ac:dyDescent="0.25">
      <c r="A40" s="170"/>
      <c r="B40" s="170"/>
      <c r="C40" s="170"/>
      <c r="D40" s="170"/>
      <c r="E40" s="170"/>
      <c r="F40" s="170"/>
      <c r="G40" s="170"/>
    </row>
    <row r="41" spans="1:7" x14ac:dyDescent="0.25">
      <c r="A41" s="170"/>
      <c r="B41" s="170"/>
      <c r="C41" s="170"/>
      <c r="D41" s="170"/>
      <c r="E41" s="170"/>
      <c r="F41" s="170"/>
      <c r="G41" s="170"/>
    </row>
    <row r="42" spans="1:7" ht="75.75" customHeight="1" x14ac:dyDescent="0.25">
      <c r="A42" s="170"/>
      <c r="B42" s="170"/>
      <c r="C42" s="170"/>
      <c r="D42" s="170"/>
      <c r="E42" s="170"/>
      <c r="F42" s="170"/>
      <c r="G42" s="170"/>
    </row>
    <row r="43" spans="1:7" x14ac:dyDescent="0.25">
      <c r="A43" s="128"/>
      <c r="B43" s="128"/>
      <c r="C43" s="128"/>
      <c r="D43" s="128"/>
      <c r="E43" s="128"/>
      <c r="F43" s="128"/>
      <c r="G43" s="128"/>
    </row>
    <row r="44" spans="1:7" x14ac:dyDescent="0.25">
      <c r="A44" s="171" t="s">
        <v>264</v>
      </c>
      <c r="B44" s="171"/>
      <c r="C44" s="171"/>
      <c r="D44" s="171"/>
      <c r="E44" s="171"/>
      <c r="F44" s="171"/>
      <c r="G44" s="171"/>
    </row>
    <row r="45" spans="1:7" x14ac:dyDescent="0.25">
      <c r="A45" s="171" t="s">
        <v>265</v>
      </c>
      <c r="B45" s="171"/>
      <c r="C45" s="171"/>
      <c r="D45" s="171"/>
      <c r="E45" s="171"/>
      <c r="F45" s="171"/>
      <c r="G45" s="171"/>
    </row>
    <row r="46" spans="1:7" x14ac:dyDescent="0.25">
      <c r="A46" s="128"/>
      <c r="B46" s="128"/>
      <c r="C46" s="128"/>
      <c r="D46" s="128"/>
      <c r="E46" s="128"/>
      <c r="F46" s="128"/>
      <c r="G46" s="128"/>
    </row>
    <row r="47" spans="1:7" x14ac:dyDescent="0.25">
      <c r="A47" s="171" t="s">
        <v>266</v>
      </c>
      <c r="B47" s="171"/>
      <c r="C47" s="171"/>
      <c r="D47" s="171"/>
      <c r="E47" s="171"/>
      <c r="F47" s="171"/>
      <c r="G47" s="171"/>
    </row>
    <row r="48" spans="1:7" x14ac:dyDescent="0.25">
      <c r="A48" s="172" t="s">
        <v>267</v>
      </c>
      <c r="B48" s="171"/>
      <c r="C48" s="171"/>
      <c r="D48" s="171"/>
      <c r="E48" s="171"/>
      <c r="F48" s="171"/>
      <c r="G48" s="171"/>
    </row>
    <row r="49" spans="1:7" x14ac:dyDescent="0.25">
      <c r="A49" s="171"/>
      <c r="B49" s="171"/>
      <c r="C49" s="171"/>
      <c r="D49" s="171"/>
      <c r="E49" s="171"/>
      <c r="F49" s="171"/>
      <c r="G49" s="171"/>
    </row>
    <row r="50" spans="1:7" x14ac:dyDescent="0.25">
      <c r="A50" s="171"/>
      <c r="B50" s="171"/>
      <c r="C50" s="171"/>
      <c r="D50" s="171"/>
      <c r="E50" s="171"/>
      <c r="F50" s="171"/>
      <c r="G50" s="171"/>
    </row>
    <row r="51" spans="1:7" x14ac:dyDescent="0.25">
      <c r="A51" s="171"/>
      <c r="B51" s="171"/>
      <c r="C51" s="171"/>
      <c r="D51" s="171"/>
      <c r="E51" s="171"/>
      <c r="F51" s="171"/>
      <c r="G51" s="171"/>
    </row>
    <row r="52" spans="1:7" x14ac:dyDescent="0.25">
      <c r="A52" s="171"/>
      <c r="B52" s="171"/>
      <c r="C52" s="171"/>
      <c r="D52" s="171"/>
      <c r="E52" s="171"/>
      <c r="F52" s="171"/>
      <c r="G52" s="171"/>
    </row>
    <row r="53" spans="1:7" ht="68.25" customHeight="1" x14ac:dyDescent="0.25">
      <c r="A53" s="171"/>
      <c r="B53" s="171"/>
      <c r="C53" s="171"/>
      <c r="D53" s="171"/>
      <c r="E53" s="171"/>
      <c r="F53" s="171"/>
      <c r="G53" s="171"/>
    </row>
    <row r="54" spans="1:7" x14ac:dyDescent="0.25">
      <c r="A54" s="128"/>
      <c r="B54" s="128"/>
      <c r="C54" s="128"/>
      <c r="D54" s="128"/>
      <c r="E54" s="128"/>
      <c r="F54" s="128"/>
      <c r="G54" s="128"/>
    </row>
    <row r="55" spans="1:7" x14ac:dyDescent="0.25">
      <c r="A55" s="171" t="s">
        <v>268</v>
      </c>
      <c r="B55" s="171"/>
      <c r="C55" s="171"/>
      <c r="D55" s="171"/>
      <c r="E55" s="171"/>
      <c r="F55" s="171"/>
      <c r="G55" s="171"/>
    </row>
    <row r="56" spans="1:7" x14ac:dyDescent="0.25">
      <c r="A56" s="172" t="s">
        <v>269</v>
      </c>
      <c r="B56" s="172"/>
      <c r="C56" s="172"/>
      <c r="D56" s="172"/>
      <c r="E56" s="172"/>
      <c r="F56" s="172"/>
      <c r="G56" s="172"/>
    </row>
    <row r="57" spans="1:7" ht="36" customHeight="1" x14ac:dyDescent="0.25">
      <c r="A57" s="172"/>
      <c r="B57" s="172"/>
      <c r="C57" s="172"/>
      <c r="D57" s="172"/>
      <c r="E57" s="172"/>
      <c r="F57" s="172"/>
      <c r="G57" s="172"/>
    </row>
    <row r="58" spans="1:7" x14ac:dyDescent="0.25">
      <c r="A58" s="128"/>
      <c r="B58" s="128"/>
      <c r="C58" s="128"/>
      <c r="D58" s="128"/>
      <c r="E58" s="128"/>
      <c r="F58" s="128"/>
      <c r="G58" s="128"/>
    </row>
    <row r="59" spans="1:7" x14ac:dyDescent="0.25">
      <c r="A59" s="128"/>
      <c r="B59" s="128"/>
      <c r="C59" s="128"/>
      <c r="D59" s="128"/>
      <c r="E59" s="128"/>
      <c r="G59" s="128"/>
    </row>
    <row r="60" spans="1:7" x14ac:dyDescent="0.25">
      <c r="A60" s="128"/>
      <c r="B60" s="128"/>
      <c r="C60" s="128"/>
      <c r="D60" s="128"/>
      <c r="E60" s="128"/>
      <c r="F60" s="128"/>
      <c r="G60" s="128"/>
    </row>
    <row r="61" spans="1:7" x14ac:dyDescent="0.25">
      <c r="A61" s="128"/>
      <c r="B61" s="128"/>
      <c r="C61" s="128"/>
      <c r="D61" s="128"/>
      <c r="E61" s="128"/>
      <c r="F61" s="128"/>
      <c r="G61" s="128"/>
    </row>
    <row r="62" spans="1:7" x14ac:dyDescent="0.25">
      <c r="A62" s="128"/>
      <c r="B62" s="128"/>
      <c r="C62" s="128"/>
      <c r="D62" s="128"/>
      <c r="E62" s="128"/>
      <c r="F62" s="128"/>
      <c r="G62" s="128"/>
    </row>
    <row r="63" spans="1:7" x14ac:dyDescent="0.25">
      <c r="A63" s="128"/>
      <c r="B63" s="128"/>
      <c r="C63" s="128"/>
      <c r="D63" s="128"/>
      <c r="E63" s="128"/>
      <c r="F63" s="128"/>
      <c r="G63" s="128"/>
    </row>
    <row r="64" spans="1:7" x14ac:dyDescent="0.25">
      <c r="A64" s="128"/>
      <c r="B64" s="128"/>
      <c r="C64" s="128"/>
      <c r="D64" s="128"/>
      <c r="E64" s="128"/>
      <c r="F64" s="128"/>
      <c r="G64" s="128"/>
    </row>
    <row r="65" spans="1:7" ht="15" customHeight="1" x14ac:dyDescent="0.25">
      <c r="A65" s="128"/>
      <c r="B65" s="128"/>
      <c r="C65" s="128"/>
      <c r="E65" s="128"/>
      <c r="F65" s="128"/>
      <c r="G65" s="128"/>
    </row>
    <row r="66" spans="1:7" ht="15" customHeight="1" x14ac:dyDescent="0.25">
      <c r="A66" s="128"/>
      <c r="B66" s="128"/>
      <c r="C66" s="128"/>
      <c r="D66" s="128"/>
      <c r="E66" s="128"/>
      <c r="F66" s="128"/>
      <c r="G66" s="128"/>
    </row>
    <row r="67" spans="1:7" ht="15" customHeight="1" x14ac:dyDescent="0.25">
      <c r="A67" s="128"/>
      <c r="B67" s="128"/>
      <c r="C67" s="128"/>
      <c r="D67" s="128"/>
      <c r="E67" s="128"/>
      <c r="F67" s="128"/>
      <c r="G67" s="128"/>
    </row>
    <row r="68" spans="1:7" ht="15" customHeight="1" x14ac:dyDescent="0.25">
      <c r="A68" s="128"/>
      <c r="B68" s="128"/>
      <c r="C68" s="128"/>
      <c r="D68" s="128"/>
      <c r="E68" s="128"/>
      <c r="F68" s="128"/>
      <c r="G68" s="128"/>
    </row>
    <row r="69" spans="1:7" ht="6.75" customHeight="1" x14ac:dyDescent="0.25">
      <c r="A69" s="128"/>
      <c r="B69" s="128"/>
      <c r="C69" s="128"/>
      <c r="D69" s="128"/>
      <c r="E69" s="128"/>
      <c r="F69" s="128"/>
      <c r="G69" s="128"/>
    </row>
    <row r="70" spans="1:7" ht="26.25" customHeight="1" x14ac:dyDescent="0.25">
      <c r="A70" s="128" t="s">
        <v>270</v>
      </c>
      <c r="B70" s="128"/>
      <c r="C70" s="128"/>
      <c r="D70" s="158" t="s">
        <v>271</v>
      </c>
      <c r="E70" s="158"/>
      <c r="F70" s="158"/>
      <c r="G70" s="158"/>
    </row>
    <row r="71" spans="1:7" ht="24.75" customHeight="1" x14ac:dyDescent="0.25">
      <c r="A71" s="128"/>
      <c r="B71" s="128"/>
      <c r="C71" s="128"/>
      <c r="D71" s="158"/>
      <c r="E71" s="158"/>
      <c r="F71" s="158"/>
      <c r="G71" s="158"/>
    </row>
    <row r="72" spans="1:7" ht="15" customHeight="1" x14ac:dyDescent="0.25">
      <c r="A72" s="128"/>
      <c r="B72" s="128"/>
      <c r="C72" s="128"/>
      <c r="D72" s="128"/>
      <c r="E72" s="128"/>
      <c r="F72" s="128"/>
      <c r="G72" s="128"/>
    </row>
    <row r="73" spans="1:7" ht="15" customHeight="1" x14ac:dyDescent="0.25">
      <c r="A73" s="128"/>
      <c r="B73" s="128"/>
      <c r="C73" s="128"/>
      <c r="D73" s="128"/>
      <c r="E73" s="128"/>
      <c r="F73" s="128"/>
      <c r="G73" s="128"/>
    </row>
    <row r="74" spans="1:7" ht="15" customHeight="1" x14ac:dyDescent="0.25">
      <c r="A74" s="166" t="s">
        <v>272</v>
      </c>
      <c r="B74" s="166"/>
      <c r="C74" s="166"/>
      <c r="D74" s="166"/>
      <c r="E74" s="166"/>
      <c r="F74" s="166"/>
      <c r="G74" s="166"/>
    </row>
    <row r="75" spans="1:7" ht="15" customHeight="1" x14ac:dyDescent="0.25">
      <c r="A75" s="167" t="s">
        <v>273</v>
      </c>
      <c r="B75" s="168"/>
      <c r="C75" s="168"/>
      <c r="D75" s="168"/>
      <c r="E75" s="168"/>
      <c r="F75" s="168"/>
      <c r="G75" s="168"/>
    </row>
    <row r="76" spans="1:7" ht="158.25" customHeight="1" x14ac:dyDescent="0.25">
      <c r="A76" s="168"/>
      <c r="B76" s="168"/>
      <c r="C76" s="168"/>
      <c r="D76" s="168"/>
      <c r="E76" s="168"/>
      <c r="F76" s="168"/>
      <c r="G76" s="168"/>
    </row>
    <row r="77" spans="1:7" ht="78.75" customHeight="1" x14ac:dyDescent="0.25">
      <c r="A77" s="129"/>
      <c r="B77" s="129"/>
      <c r="C77" s="129"/>
      <c r="D77" s="129"/>
      <c r="E77" s="129"/>
      <c r="F77" s="129"/>
      <c r="G77" s="129"/>
    </row>
    <row r="78" spans="1:7" ht="68.25" customHeight="1" x14ac:dyDescent="0.25">
      <c r="A78" s="128"/>
      <c r="B78" s="128"/>
      <c r="C78" s="128"/>
      <c r="D78" s="128"/>
      <c r="E78" s="128"/>
      <c r="F78" s="128"/>
      <c r="G78" s="128"/>
    </row>
    <row r="79" spans="1:7" ht="13.5" customHeight="1" x14ac:dyDescent="0.25">
      <c r="A79" s="169" t="s">
        <v>274</v>
      </c>
      <c r="B79" s="170"/>
      <c r="C79" s="170"/>
      <c r="D79" s="170"/>
      <c r="E79" s="170"/>
      <c r="F79" s="170"/>
      <c r="G79" s="170"/>
    </row>
    <row r="80" spans="1:7" x14ac:dyDescent="0.25">
      <c r="A80" s="128"/>
      <c r="B80" s="128"/>
      <c r="C80" s="128"/>
      <c r="D80" s="128"/>
      <c r="E80" s="128"/>
      <c r="F80" s="128"/>
      <c r="G80" s="128"/>
    </row>
    <row r="81" spans="1:7" x14ac:dyDescent="0.25">
      <c r="A81" s="128"/>
      <c r="B81" s="128"/>
      <c r="C81" s="128"/>
      <c r="D81" s="128"/>
      <c r="E81" s="128"/>
      <c r="F81" s="128"/>
      <c r="G81" s="128"/>
    </row>
    <row r="82" spans="1:7" x14ac:dyDescent="0.25">
      <c r="A82" s="128"/>
      <c r="B82" s="128"/>
      <c r="C82" s="128"/>
      <c r="D82" s="128"/>
      <c r="E82" s="128"/>
      <c r="F82" s="128"/>
      <c r="G82" s="128"/>
    </row>
    <row r="83" spans="1:7" x14ac:dyDescent="0.25">
      <c r="A83" s="128"/>
      <c r="B83" s="128"/>
      <c r="C83" s="128"/>
      <c r="D83" s="128"/>
      <c r="E83" s="128"/>
      <c r="F83" s="128"/>
      <c r="G83" s="128"/>
    </row>
    <row r="84" spans="1:7" x14ac:dyDescent="0.25">
      <c r="A84" s="128"/>
      <c r="B84" s="128"/>
      <c r="C84" s="128"/>
      <c r="D84" s="128"/>
      <c r="E84" s="128"/>
      <c r="F84" s="128"/>
      <c r="G84" s="128"/>
    </row>
    <row r="85" spans="1:7" x14ac:dyDescent="0.25">
      <c r="A85" s="128"/>
      <c r="B85" s="128"/>
      <c r="C85" s="128"/>
      <c r="D85" s="128"/>
      <c r="E85" s="128"/>
      <c r="F85" s="128"/>
      <c r="G85" s="128"/>
    </row>
    <row r="86" spans="1:7" x14ac:dyDescent="0.25">
      <c r="A86" s="128"/>
      <c r="B86" s="128"/>
      <c r="C86" s="128"/>
      <c r="D86" s="128"/>
      <c r="E86" s="128"/>
      <c r="F86" s="128"/>
      <c r="G86" s="128"/>
    </row>
    <row r="87" spans="1:7" x14ac:dyDescent="0.25">
      <c r="A87" s="128"/>
      <c r="B87" s="128"/>
      <c r="C87" s="128"/>
      <c r="D87" s="128"/>
      <c r="E87" s="128"/>
      <c r="F87" s="128"/>
      <c r="G87" s="128"/>
    </row>
    <row r="88" spans="1:7" x14ac:dyDescent="0.25">
      <c r="A88" s="128"/>
      <c r="B88" s="128"/>
      <c r="C88" s="128"/>
      <c r="D88" s="128"/>
      <c r="E88" s="128"/>
      <c r="F88" s="128"/>
      <c r="G88" s="128"/>
    </row>
    <row r="89" spans="1:7" x14ac:dyDescent="0.25">
      <c r="A89" s="128"/>
      <c r="B89" s="128"/>
      <c r="C89" s="128"/>
      <c r="D89" s="128"/>
      <c r="E89" s="128"/>
      <c r="F89" s="128"/>
      <c r="G89" s="128"/>
    </row>
    <row r="90" spans="1:7" x14ac:dyDescent="0.25">
      <c r="A90" s="128"/>
      <c r="B90" s="128"/>
      <c r="C90" s="128"/>
      <c r="D90" s="128"/>
      <c r="E90" s="128"/>
      <c r="F90" s="128"/>
      <c r="G90" s="128"/>
    </row>
    <row r="91" spans="1:7" x14ac:dyDescent="0.25">
      <c r="A91" s="128"/>
      <c r="B91" s="128"/>
      <c r="C91" s="128"/>
      <c r="D91" s="128"/>
      <c r="E91" s="128"/>
      <c r="F91" s="128"/>
      <c r="G91" s="128"/>
    </row>
    <row r="92" spans="1:7" x14ac:dyDescent="0.25">
      <c r="A92" s="128"/>
      <c r="B92" s="128"/>
      <c r="C92" s="128"/>
      <c r="D92" s="128"/>
      <c r="E92" s="128"/>
      <c r="F92" s="128"/>
      <c r="G92" s="128"/>
    </row>
    <row r="93" spans="1:7" x14ac:dyDescent="0.25">
      <c r="A93" s="128"/>
      <c r="B93" s="128"/>
      <c r="C93" s="128"/>
      <c r="D93" s="128"/>
      <c r="E93" s="128"/>
      <c r="F93" s="128"/>
      <c r="G93" s="128"/>
    </row>
    <row r="94" spans="1:7" x14ac:dyDescent="0.25">
      <c r="A94" s="128"/>
      <c r="B94" s="128"/>
      <c r="C94" s="128"/>
      <c r="D94" s="128"/>
      <c r="E94" s="128"/>
      <c r="F94" s="128"/>
      <c r="G94" s="128"/>
    </row>
    <row r="95" spans="1:7" x14ac:dyDescent="0.25">
      <c r="A95" s="128"/>
      <c r="B95" s="128"/>
      <c r="C95" s="128"/>
      <c r="D95" s="128"/>
      <c r="E95" s="128"/>
      <c r="F95" s="128"/>
      <c r="G95" s="128"/>
    </row>
    <row r="96" spans="1:7" x14ac:dyDescent="0.25">
      <c r="A96" s="128"/>
      <c r="B96" s="128"/>
      <c r="C96" s="128"/>
      <c r="D96" s="128"/>
      <c r="E96" s="128"/>
      <c r="F96" s="128"/>
      <c r="G96" s="128"/>
    </row>
    <row r="97" spans="1:7" x14ac:dyDescent="0.25">
      <c r="A97" s="128"/>
      <c r="B97" s="128"/>
      <c r="C97" s="128"/>
      <c r="D97" s="128"/>
      <c r="E97" s="128"/>
      <c r="F97" s="128"/>
      <c r="G97" s="128"/>
    </row>
    <row r="98" spans="1:7" x14ac:dyDescent="0.25">
      <c r="A98" s="128"/>
      <c r="B98" s="128"/>
      <c r="C98" s="128"/>
      <c r="D98" s="128"/>
      <c r="E98" s="128"/>
      <c r="F98" s="128"/>
      <c r="G98" s="128"/>
    </row>
    <row r="99" spans="1:7" x14ac:dyDescent="0.25">
      <c r="A99" s="128"/>
      <c r="B99" s="128"/>
      <c r="C99" s="128"/>
      <c r="D99" s="128"/>
      <c r="E99" s="128"/>
      <c r="F99" s="128"/>
      <c r="G99" s="128"/>
    </row>
    <row r="100" spans="1:7" x14ac:dyDescent="0.25">
      <c r="A100" s="128"/>
      <c r="B100" s="128"/>
      <c r="C100" s="128"/>
      <c r="D100" s="128"/>
      <c r="E100" s="128"/>
      <c r="F100" s="128"/>
      <c r="G100" s="128"/>
    </row>
    <row r="101" spans="1:7" x14ac:dyDescent="0.25">
      <c r="A101" s="128"/>
      <c r="B101" s="128"/>
      <c r="C101" s="128"/>
      <c r="D101" s="128"/>
      <c r="E101" s="128"/>
      <c r="F101" s="128"/>
      <c r="G101" s="128"/>
    </row>
    <row r="102" spans="1:7" x14ac:dyDescent="0.25">
      <c r="A102" s="128"/>
      <c r="B102" s="128"/>
      <c r="C102" s="128"/>
      <c r="D102" s="128"/>
      <c r="E102" s="128"/>
      <c r="F102" s="128"/>
      <c r="G102" s="128"/>
    </row>
    <row r="103" spans="1:7" x14ac:dyDescent="0.25">
      <c r="A103" s="128"/>
      <c r="B103" s="128"/>
      <c r="C103" s="128"/>
      <c r="D103" s="128"/>
      <c r="E103" s="128"/>
      <c r="F103" s="128"/>
      <c r="G103" s="128"/>
    </row>
    <row r="104" spans="1:7" x14ac:dyDescent="0.25">
      <c r="A104" s="128"/>
      <c r="B104" s="128"/>
      <c r="C104" s="128"/>
      <c r="D104" s="128"/>
      <c r="E104" s="128"/>
      <c r="F104" s="128"/>
      <c r="G104" s="128"/>
    </row>
    <row r="105" spans="1:7" x14ac:dyDescent="0.25">
      <c r="A105" s="128"/>
      <c r="B105" s="128"/>
      <c r="C105" s="128"/>
      <c r="D105" s="128"/>
      <c r="E105" s="128"/>
      <c r="F105" s="128"/>
      <c r="G105" s="128"/>
    </row>
    <row r="106" spans="1:7" x14ac:dyDescent="0.25">
      <c r="A106" s="128"/>
      <c r="B106" s="128"/>
      <c r="C106" s="128"/>
      <c r="D106" s="128"/>
      <c r="E106" s="128"/>
      <c r="F106" s="128"/>
      <c r="G106" s="128"/>
    </row>
    <row r="107" spans="1:7" x14ac:dyDescent="0.25">
      <c r="A107" s="128"/>
      <c r="B107" s="128"/>
      <c r="C107" s="128"/>
      <c r="D107" s="128"/>
      <c r="E107" s="128"/>
      <c r="F107" s="128"/>
      <c r="G107" s="128"/>
    </row>
    <row r="108" spans="1:7" x14ac:dyDescent="0.25">
      <c r="A108" s="128"/>
      <c r="B108" s="128"/>
      <c r="C108" s="128"/>
      <c r="D108" s="128"/>
      <c r="E108" s="128"/>
      <c r="F108" s="128"/>
      <c r="G108" s="128"/>
    </row>
    <row r="109" spans="1:7" x14ac:dyDescent="0.25">
      <c r="A109" s="128"/>
      <c r="B109" s="128"/>
      <c r="C109" s="128"/>
      <c r="D109" s="128"/>
      <c r="E109" s="128"/>
      <c r="F109" s="128"/>
      <c r="G109" s="128"/>
    </row>
    <row r="110" spans="1:7" x14ac:dyDescent="0.25">
      <c r="A110" s="128"/>
      <c r="B110" s="128"/>
      <c r="C110" s="128"/>
      <c r="D110" s="128"/>
      <c r="E110" s="128"/>
      <c r="F110" s="128"/>
      <c r="G110" s="128"/>
    </row>
    <row r="111" spans="1:7" x14ac:dyDescent="0.25">
      <c r="A111" s="128"/>
      <c r="B111" s="128"/>
      <c r="C111" s="128"/>
      <c r="D111" s="128"/>
      <c r="E111" s="128"/>
      <c r="F111" s="128"/>
      <c r="G111" s="128"/>
    </row>
    <row r="112" spans="1:7" x14ac:dyDescent="0.25">
      <c r="A112" s="128"/>
      <c r="B112" s="128"/>
      <c r="C112" s="128"/>
      <c r="D112" s="128"/>
      <c r="E112" s="128"/>
      <c r="F112" s="128"/>
      <c r="G112" s="128"/>
    </row>
    <row r="113" spans="1:7" x14ac:dyDescent="0.25">
      <c r="A113" s="128"/>
      <c r="B113" s="128"/>
      <c r="C113" s="128"/>
      <c r="D113" s="128"/>
      <c r="E113" s="128"/>
      <c r="F113" s="128"/>
      <c r="G113" s="128"/>
    </row>
    <row r="114" spans="1:7" x14ac:dyDescent="0.25">
      <c r="A114" s="128"/>
      <c r="B114" s="128"/>
      <c r="C114" s="128"/>
      <c r="D114" s="128"/>
      <c r="E114" s="128"/>
      <c r="F114" s="128"/>
      <c r="G114" s="128"/>
    </row>
    <row r="115" spans="1:7" x14ac:dyDescent="0.25">
      <c r="A115" s="128"/>
      <c r="B115" s="128"/>
      <c r="C115" s="128"/>
      <c r="D115" s="128"/>
      <c r="E115" s="128"/>
      <c r="F115" s="128"/>
      <c r="G115" s="128"/>
    </row>
    <row r="116" spans="1:7" ht="15" customHeight="1" x14ac:dyDescent="0.25">
      <c r="A116" s="128"/>
      <c r="B116" s="128"/>
      <c r="C116" s="128"/>
      <c r="D116" s="128"/>
      <c r="E116" s="128"/>
      <c r="F116" s="128"/>
      <c r="G116" s="128"/>
    </row>
    <row r="117" spans="1:7" x14ac:dyDescent="0.25">
      <c r="A117" s="128"/>
      <c r="B117" s="128"/>
      <c r="C117" s="128"/>
      <c r="D117" s="128"/>
      <c r="E117" s="128"/>
      <c r="F117" s="128"/>
      <c r="G117" s="128"/>
    </row>
    <row r="118" spans="1:7" x14ac:dyDescent="0.25">
      <c r="A118" s="128"/>
      <c r="B118" s="128"/>
      <c r="C118" s="128"/>
      <c r="D118" s="128"/>
      <c r="E118" s="128"/>
      <c r="F118" s="128"/>
      <c r="G118" s="128"/>
    </row>
    <row r="119" spans="1:7" x14ac:dyDescent="0.25">
      <c r="A119" s="128"/>
      <c r="B119" s="128"/>
      <c r="C119" s="128"/>
      <c r="D119" s="128"/>
      <c r="E119" s="128"/>
      <c r="F119" s="128"/>
      <c r="G119" s="128"/>
    </row>
    <row r="120" spans="1:7" x14ac:dyDescent="0.25">
      <c r="A120" s="128"/>
      <c r="B120" s="128"/>
      <c r="C120" s="128"/>
      <c r="D120" s="128"/>
      <c r="E120" s="128"/>
      <c r="F120" s="128"/>
      <c r="G120" s="128"/>
    </row>
    <row r="121" spans="1:7" x14ac:dyDescent="0.25">
      <c r="A121" s="128"/>
      <c r="B121" s="128"/>
      <c r="C121" s="128"/>
      <c r="D121" s="128"/>
      <c r="E121" s="128"/>
      <c r="F121" s="128"/>
      <c r="G121" s="128"/>
    </row>
    <row r="122" spans="1:7" x14ac:dyDescent="0.25">
      <c r="A122" s="128"/>
      <c r="B122" s="128"/>
      <c r="C122" s="128"/>
      <c r="D122" s="128"/>
      <c r="E122" s="128"/>
      <c r="F122" s="128"/>
      <c r="G122" s="128"/>
    </row>
    <row r="123" spans="1:7" x14ac:dyDescent="0.25">
      <c r="A123" s="128"/>
      <c r="B123" s="128"/>
      <c r="C123" s="128"/>
      <c r="D123" s="128"/>
      <c r="E123" s="128"/>
      <c r="F123" s="128"/>
      <c r="G123" s="128"/>
    </row>
    <row r="124" spans="1:7" x14ac:dyDescent="0.25">
      <c r="A124" s="128"/>
      <c r="B124" s="128"/>
      <c r="C124" s="128"/>
      <c r="D124" s="128"/>
      <c r="E124" s="128"/>
      <c r="F124" s="128"/>
      <c r="G124" s="128"/>
    </row>
    <row r="125" spans="1:7" x14ac:dyDescent="0.25">
      <c r="A125" s="128"/>
      <c r="B125" s="128"/>
      <c r="C125" s="128"/>
      <c r="D125" s="128"/>
      <c r="E125" s="128"/>
      <c r="F125" s="128"/>
      <c r="G125" s="128"/>
    </row>
    <row r="126" spans="1:7" ht="15" customHeight="1" x14ac:dyDescent="0.25">
      <c r="A126" s="128"/>
      <c r="B126" s="128"/>
      <c r="C126" s="128"/>
      <c r="D126" s="128"/>
      <c r="E126" s="128"/>
      <c r="F126" s="128"/>
      <c r="G126" s="128"/>
    </row>
    <row r="127" spans="1:7" x14ac:dyDescent="0.25">
      <c r="A127" s="128"/>
      <c r="B127" s="128"/>
      <c r="C127" s="128"/>
      <c r="D127" s="128"/>
      <c r="E127" s="128"/>
      <c r="F127" s="128"/>
      <c r="G127" s="128"/>
    </row>
    <row r="128" spans="1:7" x14ac:dyDescent="0.25">
      <c r="A128" s="128"/>
      <c r="B128" s="128"/>
      <c r="C128" s="128"/>
      <c r="D128" s="128"/>
      <c r="E128" s="128"/>
      <c r="F128" s="128"/>
      <c r="G128" s="128"/>
    </row>
    <row r="129" spans="1:7" x14ac:dyDescent="0.25">
      <c r="A129" s="128"/>
      <c r="B129" s="128"/>
      <c r="C129" s="128"/>
      <c r="D129" s="128"/>
      <c r="E129" s="128"/>
      <c r="F129" s="128"/>
      <c r="G129" s="128"/>
    </row>
    <row r="130" spans="1:7" x14ac:dyDescent="0.25">
      <c r="A130" s="128"/>
      <c r="B130" s="128"/>
      <c r="C130" s="128"/>
      <c r="D130" s="128"/>
      <c r="E130" s="128"/>
      <c r="F130" s="128"/>
      <c r="G130" s="128"/>
    </row>
    <row r="131" spans="1:7" x14ac:dyDescent="0.25">
      <c r="A131" s="128"/>
      <c r="B131" s="128"/>
      <c r="C131" s="128"/>
      <c r="D131" s="128"/>
      <c r="E131" s="128"/>
      <c r="F131" s="128"/>
      <c r="G131" s="128"/>
    </row>
    <row r="132" spans="1:7" x14ac:dyDescent="0.25">
      <c r="A132" s="128"/>
      <c r="B132" s="128"/>
      <c r="C132" s="128"/>
      <c r="D132" s="128"/>
      <c r="E132" s="128"/>
      <c r="F132" s="128"/>
      <c r="G132" s="128"/>
    </row>
    <row r="133" spans="1:7" x14ac:dyDescent="0.25">
      <c r="A133" s="128"/>
      <c r="B133" s="128"/>
      <c r="C133" s="128"/>
      <c r="D133" s="128"/>
      <c r="E133" s="128"/>
      <c r="F133" s="128"/>
      <c r="G133" s="128"/>
    </row>
    <row r="134" spans="1:7" x14ac:dyDescent="0.25">
      <c r="A134" s="128"/>
      <c r="B134" s="128"/>
      <c r="C134" s="128"/>
      <c r="D134" s="128"/>
      <c r="E134" s="128"/>
      <c r="F134" s="128"/>
      <c r="G134" s="128"/>
    </row>
    <row r="135" spans="1:7" x14ac:dyDescent="0.25">
      <c r="A135" s="128"/>
      <c r="B135" s="128"/>
      <c r="C135" s="128"/>
      <c r="D135" s="128"/>
      <c r="E135" s="128"/>
      <c r="F135" s="128"/>
      <c r="G135" s="128"/>
    </row>
    <row r="136" spans="1:7" x14ac:dyDescent="0.25">
      <c r="A136" s="128"/>
      <c r="B136" s="128"/>
      <c r="C136" s="128"/>
      <c r="D136" s="128"/>
      <c r="E136" s="128"/>
      <c r="F136" s="128"/>
      <c r="G136" s="128"/>
    </row>
    <row r="137" spans="1:7" x14ac:dyDescent="0.25">
      <c r="A137" s="128"/>
      <c r="B137" s="128"/>
      <c r="C137" s="128"/>
      <c r="D137" s="128"/>
      <c r="E137" s="128"/>
      <c r="F137" s="128"/>
      <c r="G137" s="128"/>
    </row>
    <row r="138" spans="1:7" x14ac:dyDescent="0.25">
      <c r="A138" s="128"/>
      <c r="B138" s="128"/>
      <c r="C138" s="128"/>
      <c r="D138" s="128"/>
      <c r="E138" s="128"/>
      <c r="F138" s="128"/>
      <c r="G138" s="128"/>
    </row>
    <row r="139" spans="1:7" x14ac:dyDescent="0.25">
      <c r="A139" s="128"/>
      <c r="B139" s="128"/>
      <c r="C139" s="128"/>
      <c r="D139" s="128"/>
      <c r="E139" s="128"/>
      <c r="F139" s="128"/>
      <c r="G139" s="128"/>
    </row>
    <row r="140" spans="1:7" x14ac:dyDescent="0.25">
      <c r="A140" s="128"/>
      <c r="B140" s="128"/>
      <c r="C140" s="128"/>
      <c r="D140" s="128"/>
      <c r="E140" s="128"/>
      <c r="F140" s="128"/>
      <c r="G140" s="128"/>
    </row>
    <row r="141" spans="1:7" x14ac:dyDescent="0.25">
      <c r="A141" s="128"/>
      <c r="B141" s="128"/>
      <c r="C141" s="128"/>
      <c r="D141" s="128"/>
      <c r="E141" s="128"/>
      <c r="F141" s="128"/>
      <c r="G141" s="128"/>
    </row>
    <row r="142" spans="1:7" x14ac:dyDescent="0.25">
      <c r="A142" s="128"/>
      <c r="B142" s="128"/>
      <c r="C142" s="128"/>
      <c r="D142" s="128"/>
      <c r="E142" s="128"/>
      <c r="F142" s="128"/>
      <c r="G142" s="128"/>
    </row>
    <row r="143" spans="1:7" x14ac:dyDescent="0.25">
      <c r="A143" s="128"/>
      <c r="B143" s="128"/>
      <c r="C143" s="128"/>
      <c r="D143" s="128"/>
      <c r="E143" s="128"/>
      <c r="F143" s="128"/>
      <c r="G143" s="128"/>
    </row>
    <row r="144" spans="1:7" x14ac:dyDescent="0.25">
      <c r="A144" s="128"/>
      <c r="B144" s="128"/>
      <c r="C144" s="128"/>
      <c r="D144" s="128"/>
      <c r="E144" s="128"/>
      <c r="F144" s="128"/>
      <c r="G144" s="128"/>
    </row>
    <row r="145" spans="1:7" x14ac:dyDescent="0.25">
      <c r="A145" s="128"/>
      <c r="B145" s="128"/>
      <c r="C145" s="128"/>
      <c r="D145" s="128"/>
      <c r="E145" s="128"/>
      <c r="F145" s="128"/>
      <c r="G145" s="128"/>
    </row>
    <row r="146" spans="1:7" x14ac:dyDescent="0.25">
      <c r="A146" s="128"/>
      <c r="B146" s="128"/>
      <c r="C146" s="128"/>
      <c r="D146" s="128"/>
      <c r="E146" s="128"/>
      <c r="F146" s="128"/>
      <c r="G146" s="128"/>
    </row>
    <row r="147" spans="1:7" x14ac:dyDescent="0.25">
      <c r="A147" s="128"/>
      <c r="B147" s="128"/>
      <c r="C147" s="128"/>
      <c r="D147" s="128"/>
      <c r="E147" s="128"/>
      <c r="F147" s="128"/>
      <c r="G147" s="128"/>
    </row>
    <row r="148" spans="1:7" x14ac:dyDescent="0.25">
      <c r="A148" s="128"/>
      <c r="B148" s="128"/>
      <c r="C148" s="128"/>
      <c r="D148" s="128"/>
      <c r="E148" s="128"/>
      <c r="F148" s="128"/>
      <c r="G148" s="128"/>
    </row>
    <row r="149" spans="1:7" x14ac:dyDescent="0.25">
      <c r="A149" s="128"/>
      <c r="B149" s="128"/>
      <c r="C149" s="128"/>
      <c r="D149" s="128"/>
      <c r="E149" s="128"/>
      <c r="F149" s="128"/>
      <c r="G149" s="128"/>
    </row>
    <row r="150" spans="1:7" x14ac:dyDescent="0.25">
      <c r="A150" s="128"/>
      <c r="B150" s="128"/>
      <c r="C150" s="128"/>
      <c r="D150" s="128"/>
      <c r="E150" s="128"/>
      <c r="F150" s="128"/>
      <c r="G150" s="128"/>
    </row>
    <row r="151" spans="1:7" x14ac:dyDescent="0.25">
      <c r="A151" s="128"/>
      <c r="B151" s="128"/>
      <c r="C151" s="128"/>
      <c r="D151" s="128"/>
      <c r="E151" s="128"/>
      <c r="F151" s="128"/>
      <c r="G151" s="128"/>
    </row>
    <row r="152" spans="1:7" x14ac:dyDescent="0.25">
      <c r="A152" s="128"/>
      <c r="B152" s="128"/>
      <c r="C152" s="128"/>
      <c r="D152" s="128"/>
      <c r="E152" s="128"/>
      <c r="F152" s="128"/>
      <c r="G152" s="128"/>
    </row>
    <row r="153" spans="1:7" x14ac:dyDescent="0.25">
      <c r="A153" s="128"/>
      <c r="B153" s="128"/>
      <c r="C153" s="128"/>
      <c r="D153" s="128"/>
      <c r="E153" s="128"/>
      <c r="F153" s="128"/>
      <c r="G153" s="128"/>
    </row>
    <row r="154" spans="1:7" x14ac:dyDescent="0.25">
      <c r="A154" s="128"/>
      <c r="B154" s="128"/>
      <c r="C154" s="128"/>
      <c r="D154" s="128"/>
      <c r="E154" s="128"/>
      <c r="F154" s="128"/>
      <c r="G154" s="128"/>
    </row>
    <row r="155" spans="1:7" x14ac:dyDescent="0.25">
      <c r="A155" s="128"/>
      <c r="B155" s="128"/>
      <c r="C155" s="128"/>
      <c r="D155" s="128"/>
      <c r="E155" s="128"/>
      <c r="F155" s="128"/>
      <c r="G155" s="128"/>
    </row>
    <row r="156" spans="1:7" x14ac:dyDescent="0.25">
      <c r="A156" s="128"/>
      <c r="B156" s="128"/>
      <c r="C156" s="128"/>
      <c r="D156" s="128"/>
      <c r="E156" s="128"/>
      <c r="F156" s="128"/>
      <c r="G156" s="128"/>
    </row>
    <row r="157" spans="1:7" x14ac:dyDescent="0.25">
      <c r="A157" s="128"/>
      <c r="B157" s="128"/>
      <c r="C157" s="128"/>
      <c r="D157" s="128"/>
      <c r="E157" s="128"/>
      <c r="F157" s="128"/>
      <c r="G157" s="128"/>
    </row>
    <row r="158" spans="1:7" x14ac:dyDescent="0.25">
      <c r="A158" s="128"/>
      <c r="B158" s="128"/>
      <c r="C158" s="128"/>
      <c r="D158" s="128"/>
      <c r="E158" s="128"/>
      <c r="F158" s="128"/>
      <c r="G158" s="128"/>
    </row>
    <row r="159" spans="1:7" x14ac:dyDescent="0.25">
      <c r="A159" s="128"/>
      <c r="B159" s="128"/>
      <c r="C159" s="128"/>
      <c r="D159" s="128"/>
      <c r="E159" s="128"/>
      <c r="F159" s="128"/>
      <c r="G159" s="128"/>
    </row>
    <row r="160" spans="1:7" x14ac:dyDescent="0.25">
      <c r="A160" s="128"/>
      <c r="B160" s="128"/>
      <c r="C160" s="128"/>
      <c r="D160" s="128"/>
      <c r="E160" s="128"/>
      <c r="F160" s="128"/>
      <c r="G160" s="128"/>
    </row>
    <row r="161" spans="1:7" x14ac:dyDescent="0.25">
      <c r="A161" s="128"/>
      <c r="B161" s="128"/>
      <c r="C161" s="128"/>
      <c r="D161" s="128"/>
      <c r="E161" s="128"/>
      <c r="F161" s="128"/>
      <c r="G161" s="128"/>
    </row>
    <row r="162" spans="1:7" x14ac:dyDescent="0.25">
      <c r="A162" s="128"/>
      <c r="B162" s="128"/>
      <c r="C162" s="128"/>
      <c r="D162" s="128"/>
      <c r="E162" s="128"/>
      <c r="F162" s="128"/>
      <c r="G162" s="128"/>
    </row>
    <row r="163" spans="1:7" x14ac:dyDescent="0.25">
      <c r="A163" s="128"/>
      <c r="B163" s="128"/>
      <c r="C163" s="128"/>
      <c r="D163" s="128"/>
      <c r="E163" s="128"/>
      <c r="F163" s="128"/>
      <c r="G163" s="128"/>
    </row>
    <row r="164" spans="1:7" x14ac:dyDescent="0.25">
      <c r="A164" s="128"/>
      <c r="B164" s="128"/>
      <c r="C164" s="128"/>
      <c r="D164" s="128"/>
      <c r="E164" s="128"/>
      <c r="F164" s="128"/>
      <c r="G164" s="128"/>
    </row>
    <row r="165" spans="1:7" x14ac:dyDescent="0.25">
      <c r="A165" s="128"/>
      <c r="B165" s="128"/>
      <c r="C165" s="128"/>
      <c r="D165" s="128"/>
      <c r="E165" s="128"/>
      <c r="F165" s="128"/>
      <c r="G165" s="128"/>
    </row>
    <row r="166" spans="1:7" x14ac:dyDescent="0.25">
      <c r="A166" s="128"/>
      <c r="B166" s="128"/>
      <c r="C166" s="128"/>
      <c r="D166" s="128"/>
      <c r="E166" s="128"/>
      <c r="F166" s="128"/>
      <c r="G166" s="128"/>
    </row>
    <row r="167" spans="1:7" x14ac:dyDescent="0.25">
      <c r="A167" s="128"/>
      <c r="B167" s="128"/>
      <c r="C167" s="128"/>
      <c r="D167" s="128"/>
      <c r="E167" s="128"/>
      <c r="F167" s="128"/>
      <c r="G167" s="128"/>
    </row>
    <row r="168" spans="1:7" x14ac:dyDescent="0.25">
      <c r="A168" s="128"/>
      <c r="B168" s="128"/>
      <c r="C168" s="128"/>
      <c r="D168" s="128"/>
      <c r="E168" s="128"/>
      <c r="F168" s="128"/>
      <c r="G168" s="128"/>
    </row>
    <row r="169" spans="1:7" x14ac:dyDescent="0.25">
      <c r="A169" s="128"/>
      <c r="B169" s="128"/>
      <c r="C169" s="128"/>
      <c r="D169" s="128"/>
      <c r="E169" s="128"/>
      <c r="F169" s="128"/>
      <c r="G169" s="128"/>
    </row>
    <row r="170" spans="1:7" x14ac:dyDescent="0.25">
      <c r="A170" s="128"/>
      <c r="B170" s="128"/>
      <c r="C170" s="128"/>
      <c r="D170" s="128"/>
      <c r="E170" s="128"/>
      <c r="F170" s="128"/>
      <c r="G170" s="128"/>
    </row>
    <row r="171" spans="1:7" x14ac:dyDescent="0.25">
      <c r="A171" s="128"/>
      <c r="B171" s="128"/>
      <c r="C171" s="128"/>
      <c r="D171" s="128"/>
      <c r="E171" s="128"/>
      <c r="F171" s="128"/>
      <c r="G171" s="128"/>
    </row>
    <row r="172" spans="1:7" x14ac:dyDescent="0.25">
      <c r="A172" s="128"/>
      <c r="B172" s="128"/>
      <c r="C172" s="128"/>
      <c r="D172" s="128"/>
      <c r="E172" s="128"/>
      <c r="F172" s="128"/>
      <c r="G172" s="128"/>
    </row>
    <row r="173" spans="1:7" x14ac:dyDescent="0.25">
      <c r="A173" s="128"/>
      <c r="B173" s="128"/>
      <c r="C173" s="128"/>
      <c r="D173" s="128"/>
      <c r="E173" s="128"/>
      <c r="F173" s="128"/>
      <c r="G173" s="128"/>
    </row>
    <row r="174" spans="1:7" x14ac:dyDescent="0.25">
      <c r="A174" s="128"/>
      <c r="B174" s="128"/>
      <c r="C174" s="128"/>
      <c r="D174" s="128"/>
      <c r="E174" s="128"/>
      <c r="F174" s="128"/>
      <c r="G174" s="128"/>
    </row>
    <row r="175" spans="1:7" x14ac:dyDescent="0.25">
      <c r="A175" s="128"/>
      <c r="B175" s="128"/>
      <c r="C175" s="128"/>
      <c r="D175" s="128"/>
      <c r="E175" s="128"/>
      <c r="F175" s="128"/>
      <c r="G175" s="128"/>
    </row>
    <row r="176" spans="1:7" x14ac:dyDescent="0.25">
      <c r="A176" s="128"/>
      <c r="B176" s="128"/>
      <c r="C176" s="128"/>
      <c r="D176" s="128"/>
      <c r="E176" s="128"/>
      <c r="F176" s="128"/>
      <c r="G176" s="128"/>
    </row>
    <row r="177" spans="1:7" x14ac:dyDescent="0.25">
      <c r="A177" s="128"/>
      <c r="B177" s="128"/>
      <c r="C177" s="128"/>
      <c r="D177" s="128"/>
      <c r="E177" s="128"/>
      <c r="F177" s="128"/>
      <c r="G177" s="128"/>
    </row>
    <row r="178" spans="1:7" x14ac:dyDescent="0.25">
      <c r="A178" s="128"/>
      <c r="B178" s="128"/>
      <c r="C178" s="128"/>
      <c r="D178" s="128"/>
      <c r="E178" s="128"/>
      <c r="F178" s="128"/>
      <c r="G178" s="128"/>
    </row>
    <row r="179" spans="1:7" x14ac:dyDescent="0.25">
      <c r="A179" s="128"/>
      <c r="B179" s="128"/>
      <c r="C179" s="128"/>
      <c r="D179" s="128"/>
      <c r="E179" s="128"/>
      <c r="F179" s="128"/>
      <c r="G179" s="128"/>
    </row>
    <row r="180" spans="1:7" x14ac:dyDescent="0.25">
      <c r="A180" s="128"/>
      <c r="B180" s="128"/>
      <c r="C180" s="128"/>
      <c r="D180" s="128"/>
      <c r="E180" s="128"/>
      <c r="F180" s="128"/>
      <c r="G180" s="128"/>
    </row>
    <row r="181" spans="1:7" x14ac:dyDescent="0.25">
      <c r="A181" s="128"/>
      <c r="B181" s="128"/>
      <c r="C181" s="128"/>
      <c r="D181" s="128"/>
      <c r="E181" s="128"/>
      <c r="F181" s="128"/>
      <c r="G181" s="128"/>
    </row>
    <row r="182" spans="1:7" x14ac:dyDescent="0.25">
      <c r="A182" s="128"/>
      <c r="B182" s="128"/>
      <c r="C182" s="128"/>
      <c r="D182" s="128"/>
      <c r="E182" s="128"/>
      <c r="F182" s="128"/>
      <c r="G182" s="128"/>
    </row>
    <row r="183" spans="1:7" x14ac:dyDescent="0.25">
      <c r="A183" s="128"/>
      <c r="B183" s="128"/>
      <c r="C183" s="128"/>
      <c r="D183" s="128"/>
      <c r="E183" s="128"/>
      <c r="F183" s="128"/>
      <c r="G183" s="128"/>
    </row>
    <row r="184" spans="1:7" x14ac:dyDescent="0.25">
      <c r="A184" s="128"/>
      <c r="B184" s="128"/>
      <c r="C184" s="128"/>
      <c r="D184" s="128"/>
      <c r="E184" s="128"/>
      <c r="F184" s="128"/>
      <c r="G184" s="128"/>
    </row>
    <row r="185" spans="1:7" x14ac:dyDescent="0.25">
      <c r="A185" s="128"/>
      <c r="B185" s="128"/>
      <c r="C185" s="128"/>
      <c r="D185" s="128"/>
      <c r="E185" s="128"/>
      <c r="F185" s="128"/>
      <c r="G185" s="128"/>
    </row>
    <row r="186" spans="1:7" x14ac:dyDescent="0.25">
      <c r="A186" s="128"/>
      <c r="B186" s="128"/>
      <c r="C186" s="128"/>
      <c r="D186" s="128"/>
      <c r="E186" s="128"/>
      <c r="F186" s="128"/>
      <c r="G186" s="128"/>
    </row>
    <row r="187" spans="1:7" x14ac:dyDescent="0.25">
      <c r="A187" s="128"/>
      <c r="B187" s="128"/>
      <c r="C187" s="128"/>
      <c r="D187" s="128"/>
      <c r="E187" s="128"/>
      <c r="F187" s="128"/>
      <c r="G187" s="128"/>
    </row>
    <row r="188" spans="1:7" x14ac:dyDescent="0.25">
      <c r="A188" s="128"/>
      <c r="B188" s="128"/>
      <c r="C188" s="128"/>
      <c r="D188" s="128"/>
      <c r="E188" s="128"/>
      <c r="F188" s="128"/>
      <c r="G188" s="128"/>
    </row>
    <row r="189" spans="1:7" x14ac:dyDescent="0.25">
      <c r="A189" s="128"/>
      <c r="B189" s="128"/>
      <c r="C189" s="128"/>
      <c r="D189" s="128"/>
      <c r="E189" s="128"/>
      <c r="F189" s="128"/>
      <c r="G189" s="128"/>
    </row>
    <row r="190" spans="1:7" x14ac:dyDescent="0.25">
      <c r="A190" s="128"/>
      <c r="B190" s="128"/>
      <c r="C190" s="128"/>
      <c r="D190" s="128"/>
      <c r="E190" s="128"/>
      <c r="F190" s="128"/>
      <c r="G190" s="128"/>
    </row>
    <row r="191" spans="1:7" x14ac:dyDescent="0.25">
      <c r="A191" s="128"/>
      <c r="B191" s="128"/>
      <c r="C191" s="128"/>
      <c r="D191" s="128"/>
      <c r="E191" s="128"/>
      <c r="F191" s="128"/>
      <c r="G191" s="128"/>
    </row>
    <row r="192" spans="1:7" x14ac:dyDescent="0.25">
      <c r="A192" s="128"/>
      <c r="B192" s="128"/>
      <c r="C192" s="128"/>
      <c r="D192" s="128"/>
      <c r="E192" s="128"/>
      <c r="F192" s="128"/>
      <c r="G192" s="128"/>
    </row>
    <row r="193" spans="1:7" x14ac:dyDescent="0.25">
      <c r="A193" s="128"/>
      <c r="B193" s="128"/>
      <c r="C193" s="128"/>
      <c r="D193" s="128"/>
      <c r="E193" s="128"/>
      <c r="F193" s="128"/>
      <c r="G193" s="128"/>
    </row>
    <row r="194" spans="1:7" x14ac:dyDescent="0.25">
      <c r="A194" s="128"/>
      <c r="B194" s="128"/>
      <c r="C194" s="128"/>
      <c r="D194" s="128"/>
      <c r="E194" s="128"/>
      <c r="F194" s="128"/>
      <c r="G194" s="128"/>
    </row>
    <row r="195" spans="1:7" x14ac:dyDescent="0.25">
      <c r="A195" s="128"/>
      <c r="B195" s="128"/>
      <c r="C195" s="128"/>
      <c r="D195" s="128"/>
      <c r="E195" s="128"/>
      <c r="F195" s="128"/>
      <c r="G195" s="128"/>
    </row>
    <row r="196" spans="1:7" x14ac:dyDescent="0.25">
      <c r="A196" s="128"/>
      <c r="B196" s="128"/>
      <c r="C196" s="128"/>
      <c r="D196" s="128"/>
      <c r="E196" s="128"/>
      <c r="F196" s="128"/>
      <c r="G196" s="128"/>
    </row>
    <row r="197" spans="1:7" x14ac:dyDescent="0.25">
      <c r="A197" s="128"/>
      <c r="B197" s="128"/>
      <c r="C197" s="128"/>
      <c r="D197" s="128"/>
      <c r="E197" s="128"/>
      <c r="F197" s="128"/>
      <c r="G197" s="128"/>
    </row>
    <row r="198" spans="1:7" x14ac:dyDescent="0.25">
      <c r="A198" s="128"/>
      <c r="B198" s="128"/>
      <c r="C198" s="128"/>
      <c r="D198" s="128"/>
      <c r="E198" s="128"/>
      <c r="F198" s="128"/>
      <c r="G198" s="128"/>
    </row>
    <row r="199" spans="1:7" x14ac:dyDescent="0.25">
      <c r="A199" s="128"/>
      <c r="B199" s="128"/>
      <c r="C199" s="128"/>
      <c r="D199" s="128"/>
      <c r="E199" s="128"/>
      <c r="F199" s="128"/>
      <c r="G199" s="128"/>
    </row>
    <row r="200" spans="1:7" x14ac:dyDescent="0.25">
      <c r="A200" s="128"/>
      <c r="B200" s="128"/>
      <c r="C200" s="128"/>
      <c r="D200" s="128"/>
      <c r="E200" s="128"/>
      <c r="F200" s="128"/>
      <c r="G200" s="128"/>
    </row>
    <row r="201" spans="1:7" x14ac:dyDescent="0.25">
      <c r="A201" s="128"/>
      <c r="B201" s="128"/>
      <c r="C201" s="128"/>
      <c r="D201" s="128"/>
      <c r="E201" s="128"/>
      <c r="F201" s="128"/>
      <c r="G201" s="128"/>
    </row>
    <row r="202" spans="1:7" x14ac:dyDescent="0.25">
      <c r="A202" s="128"/>
      <c r="B202" s="128"/>
      <c r="C202" s="128"/>
      <c r="D202" s="128"/>
      <c r="E202" s="128"/>
      <c r="F202" s="128"/>
      <c r="G202" s="128"/>
    </row>
    <row r="203" spans="1:7" x14ac:dyDescent="0.25">
      <c r="A203" s="128"/>
      <c r="B203" s="128"/>
      <c r="C203" s="128"/>
      <c r="D203" s="128"/>
      <c r="E203" s="128"/>
      <c r="F203" s="128"/>
      <c r="G203" s="128"/>
    </row>
    <row r="204" spans="1:7" x14ac:dyDescent="0.25">
      <c r="A204" s="128"/>
      <c r="B204" s="128"/>
      <c r="C204" s="128"/>
      <c r="D204" s="128"/>
      <c r="E204" s="128"/>
      <c r="F204" s="128"/>
      <c r="G204" s="128"/>
    </row>
    <row r="205" spans="1:7" x14ac:dyDescent="0.25">
      <c r="A205" s="128"/>
      <c r="B205" s="128"/>
      <c r="C205" s="128"/>
      <c r="D205" s="128"/>
      <c r="E205" s="128"/>
      <c r="F205" s="128"/>
      <c r="G205" s="128"/>
    </row>
    <row r="206" spans="1:7" x14ac:dyDescent="0.25">
      <c r="A206" s="128"/>
      <c r="B206" s="128"/>
      <c r="C206" s="128"/>
      <c r="D206" s="128"/>
      <c r="E206" s="128"/>
      <c r="F206" s="128"/>
      <c r="G206" s="128"/>
    </row>
    <row r="207" spans="1:7" x14ac:dyDescent="0.25">
      <c r="A207" s="128"/>
      <c r="B207" s="128"/>
      <c r="C207" s="128"/>
      <c r="D207" s="128"/>
      <c r="E207" s="128"/>
      <c r="F207" s="128"/>
      <c r="G207" s="128"/>
    </row>
    <row r="208" spans="1:7" x14ac:dyDescent="0.25">
      <c r="A208" s="128"/>
      <c r="B208" s="128"/>
      <c r="C208" s="128"/>
      <c r="D208" s="128"/>
      <c r="E208" s="128"/>
      <c r="F208" s="128"/>
      <c r="G208" s="128"/>
    </row>
    <row r="209" spans="1:7" x14ac:dyDescent="0.25">
      <c r="A209" s="128"/>
      <c r="B209" s="128"/>
      <c r="C209" s="128"/>
      <c r="D209" s="128"/>
      <c r="E209" s="128"/>
      <c r="F209" s="128"/>
      <c r="G209" s="128"/>
    </row>
    <row r="210" spans="1:7" x14ac:dyDescent="0.25">
      <c r="A210" s="128"/>
      <c r="B210" s="128"/>
      <c r="C210" s="128"/>
      <c r="D210" s="128"/>
      <c r="E210" s="128"/>
      <c r="F210" s="128"/>
      <c r="G210" s="128"/>
    </row>
    <row r="211" spans="1:7" x14ac:dyDescent="0.25">
      <c r="A211" s="128"/>
      <c r="B211" s="128"/>
      <c r="C211" s="128"/>
      <c r="D211" s="128"/>
      <c r="E211" s="128"/>
      <c r="F211" s="128"/>
      <c r="G211" s="128"/>
    </row>
    <row r="212" spans="1:7" x14ac:dyDescent="0.25">
      <c r="A212" s="128"/>
      <c r="B212" s="128"/>
      <c r="C212" s="128"/>
      <c r="D212" s="128"/>
      <c r="E212" s="128"/>
      <c r="F212" s="128"/>
      <c r="G212" s="128"/>
    </row>
    <row r="213" spans="1:7" x14ac:dyDescent="0.25">
      <c r="A213" s="128"/>
      <c r="B213" s="128"/>
      <c r="C213" s="128"/>
      <c r="D213" s="128"/>
      <c r="E213" s="128"/>
      <c r="F213" s="128"/>
      <c r="G213" s="128"/>
    </row>
    <row r="214" spans="1:7" x14ac:dyDescent="0.25">
      <c r="A214" s="128"/>
      <c r="B214" s="128"/>
      <c r="C214" s="128"/>
      <c r="D214" s="128"/>
      <c r="E214" s="128"/>
      <c r="F214" s="128"/>
      <c r="G214" s="128"/>
    </row>
    <row r="215" spans="1:7" x14ac:dyDescent="0.25">
      <c r="A215" s="128"/>
      <c r="B215" s="128"/>
      <c r="C215" s="128"/>
      <c r="D215" s="128"/>
      <c r="E215" s="128"/>
      <c r="F215" s="128"/>
      <c r="G215" s="128"/>
    </row>
    <row r="216" spans="1:7" x14ac:dyDescent="0.25">
      <c r="A216" s="128"/>
      <c r="B216" s="128"/>
      <c r="C216" s="128"/>
      <c r="D216" s="128"/>
      <c r="E216" s="128"/>
      <c r="F216" s="128"/>
      <c r="G216" s="128"/>
    </row>
    <row r="217" spans="1:7" x14ac:dyDescent="0.25">
      <c r="A217" s="128"/>
      <c r="B217" s="128"/>
      <c r="C217" s="128"/>
      <c r="D217" s="128"/>
      <c r="E217" s="128"/>
      <c r="F217" s="128"/>
      <c r="G217" s="128"/>
    </row>
    <row r="218" spans="1:7" x14ac:dyDescent="0.25">
      <c r="A218" s="128"/>
      <c r="B218" s="128"/>
      <c r="C218" s="128"/>
      <c r="D218" s="128"/>
      <c r="E218" s="128"/>
      <c r="F218" s="128"/>
      <c r="G218" s="128"/>
    </row>
    <row r="219" spans="1:7" x14ac:dyDescent="0.25">
      <c r="A219" s="128"/>
      <c r="B219" s="128"/>
      <c r="C219" s="128"/>
      <c r="D219" s="128"/>
      <c r="E219" s="128"/>
      <c r="F219" s="128"/>
      <c r="G219" s="128"/>
    </row>
    <row r="220" spans="1:7" x14ac:dyDescent="0.25">
      <c r="A220" s="128"/>
      <c r="B220" s="128"/>
      <c r="C220" s="128"/>
      <c r="D220" s="128"/>
      <c r="E220" s="128"/>
      <c r="F220" s="128"/>
      <c r="G220" s="128"/>
    </row>
    <row r="221" spans="1:7" x14ac:dyDescent="0.25">
      <c r="A221" s="128"/>
      <c r="B221" s="128"/>
      <c r="C221" s="128"/>
      <c r="D221" s="128"/>
      <c r="E221" s="128"/>
      <c r="F221" s="128"/>
      <c r="G221" s="128"/>
    </row>
    <row r="222" spans="1:7" x14ac:dyDescent="0.25">
      <c r="A222" s="128"/>
      <c r="B222" s="128"/>
      <c r="C222" s="128"/>
      <c r="D222" s="128"/>
      <c r="E222" s="128"/>
      <c r="F222" s="128"/>
      <c r="G222" s="128"/>
    </row>
    <row r="223" spans="1:7" x14ac:dyDescent="0.25">
      <c r="A223" s="128"/>
      <c r="B223" s="128"/>
      <c r="C223" s="128"/>
      <c r="D223" s="128"/>
      <c r="E223" s="128"/>
      <c r="F223" s="128"/>
      <c r="G223" s="128"/>
    </row>
    <row r="224" spans="1:7" x14ac:dyDescent="0.25">
      <c r="A224" s="128"/>
      <c r="B224" s="128"/>
      <c r="C224" s="128"/>
      <c r="D224" s="128"/>
      <c r="E224" s="128"/>
      <c r="F224" s="128"/>
      <c r="G224" s="128"/>
    </row>
    <row r="225" spans="1:7" x14ac:dyDescent="0.25">
      <c r="A225" s="128"/>
      <c r="B225" s="128"/>
      <c r="C225" s="128"/>
      <c r="D225" s="128"/>
      <c r="E225" s="128"/>
      <c r="F225" s="128"/>
      <c r="G225" s="128"/>
    </row>
    <row r="226" spans="1:7" x14ac:dyDescent="0.25">
      <c r="A226" s="128"/>
      <c r="B226" s="128"/>
      <c r="C226" s="128"/>
      <c r="D226" s="128"/>
      <c r="E226" s="128"/>
      <c r="F226" s="128"/>
      <c r="G226" s="128"/>
    </row>
    <row r="227" spans="1:7" x14ac:dyDescent="0.25">
      <c r="A227" s="128"/>
      <c r="B227" s="128"/>
      <c r="C227" s="128"/>
      <c r="D227" s="128"/>
      <c r="E227" s="128"/>
      <c r="F227" s="128"/>
      <c r="G227" s="128"/>
    </row>
    <row r="228" spans="1:7" x14ac:dyDescent="0.25">
      <c r="A228" s="128"/>
      <c r="B228" s="128"/>
      <c r="C228" s="128"/>
      <c r="D228" s="128"/>
      <c r="E228" s="128"/>
      <c r="F228" s="128"/>
      <c r="G228" s="128"/>
    </row>
    <row r="229" spans="1:7" x14ac:dyDescent="0.25">
      <c r="A229" s="128"/>
      <c r="B229" s="128"/>
      <c r="C229" s="128"/>
      <c r="D229" s="128"/>
      <c r="E229" s="128"/>
      <c r="F229" s="128"/>
      <c r="G229" s="128"/>
    </row>
    <row r="230" spans="1:7" x14ac:dyDescent="0.25">
      <c r="A230" s="128"/>
      <c r="B230" s="128"/>
      <c r="C230" s="128"/>
      <c r="D230" s="128"/>
      <c r="E230" s="128"/>
      <c r="F230" s="128"/>
      <c r="G230" s="128"/>
    </row>
    <row r="231" spans="1:7" x14ac:dyDescent="0.25">
      <c r="A231" s="128"/>
      <c r="B231" s="128"/>
      <c r="C231" s="128"/>
      <c r="D231" s="128"/>
      <c r="E231" s="128"/>
      <c r="F231" s="128"/>
      <c r="G231" s="128"/>
    </row>
    <row r="232" spans="1:7" x14ac:dyDescent="0.25">
      <c r="A232" s="128"/>
      <c r="B232" s="128"/>
      <c r="C232" s="128"/>
      <c r="D232" s="128"/>
      <c r="E232" s="128"/>
      <c r="F232" s="128"/>
      <c r="G232" s="128"/>
    </row>
    <row r="233" spans="1:7" x14ac:dyDescent="0.25">
      <c r="A233" s="128"/>
      <c r="B233" s="128"/>
      <c r="C233" s="128"/>
      <c r="D233" s="128"/>
      <c r="E233" s="128"/>
      <c r="F233" s="128"/>
      <c r="G233" s="128"/>
    </row>
    <row r="234" spans="1:7" x14ac:dyDescent="0.25">
      <c r="A234" s="128"/>
      <c r="B234" s="128"/>
      <c r="C234" s="128"/>
      <c r="D234" s="128"/>
      <c r="E234" s="128"/>
      <c r="F234" s="128"/>
      <c r="G234" s="128"/>
    </row>
    <row r="235" spans="1:7" x14ac:dyDescent="0.25">
      <c r="A235" s="128"/>
      <c r="B235" s="128"/>
      <c r="C235" s="128"/>
      <c r="D235" s="128"/>
      <c r="E235" s="128"/>
      <c r="F235" s="128"/>
      <c r="G235" s="128"/>
    </row>
    <row r="236" spans="1:7" x14ac:dyDescent="0.25">
      <c r="A236" s="128"/>
      <c r="B236" s="128"/>
      <c r="C236" s="128"/>
      <c r="D236" s="128"/>
      <c r="E236" s="128"/>
      <c r="F236" s="128"/>
      <c r="G236" s="128"/>
    </row>
    <row r="237" spans="1:7" x14ac:dyDescent="0.25">
      <c r="A237" s="128"/>
      <c r="B237" s="128"/>
      <c r="C237" s="128"/>
      <c r="D237" s="128"/>
      <c r="E237" s="128"/>
      <c r="F237" s="128"/>
      <c r="G237" s="128"/>
    </row>
    <row r="238" spans="1:7" x14ac:dyDescent="0.25">
      <c r="A238" s="128"/>
      <c r="B238" s="128"/>
      <c r="C238" s="128"/>
      <c r="D238" s="128"/>
      <c r="E238" s="128"/>
      <c r="F238" s="128"/>
      <c r="G238" s="128"/>
    </row>
  </sheetData>
  <mergeCells count="22">
    <mergeCell ref="A38:G42"/>
    <mergeCell ref="A1:G1"/>
    <mergeCell ref="A3:G11"/>
    <mergeCell ref="A13:G13"/>
    <mergeCell ref="A14:G19"/>
    <mergeCell ref="A20:G20"/>
    <mergeCell ref="A21:G23"/>
    <mergeCell ref="A25:G25"/>
    <mergeCell ref="A26:G31"/>
    <mergeCell ref="A33:G33"/>
    <mergeCell ref="A34:G35"/>
    <mergeCell ref="A37:G37"/>
    <mergeCell ref="D70:G71"/>
    <mergeCell ref="A74:G74"/>
    <mergeCell ref="A75:G76"/>
    <mergeCell ref="A79:G79"/>
    <mergeCell ref="A44:G44"/>
    <mergeCell ref="A45:G45"/>
    <mergeCell ref="A47:G47"/>
    <mergeCell ref="A48:G53"/>
    <mergeCell ref="A55:G55"/>
    <mergeCell ref="A56:G57"/>
  </mergeCells>
  <hyperlinks>
    <hyperlink ref="A79" r:id="rId1" xr:uid="{00000000-0004-0000-0500-000000000000}"/>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226"/>
  <sheetViews>
    <sheetView zoomScale="85" workbookViewId="0">
      <selection activeCell="B11" sqref="B11"/>
    </sheetView>
  </sheetViews>
  <sheetFormatPr baseColWidth="10" defaultColWidth="11.42578125" defaultRowHeight="12.75" x14ac:dyDescent="0.2"/>
  <cols>
    <col min="1" max="1" width="59.5703125" customWidth="1"/>
    <col min="2" max="2" width="18.28515625" customWidth="1"/>
    <col min="3" max="3" width="5.7109375" customWidth="1"/>
    <col min="4" max="4" width="13.28515625" customWidth="1"/>
    <col min="5" max="5" width="32.42578125" customWidth="1"/>
    <col min="6" max="6" width="13.28515625" customWidth="1"/>
    <col min="8" max="8" width="59.5703125" customWidth="1"/>
    <col min="9" max="9" width="12.5703125" customWidth="1"/>
    <col min="10" max="12" width="12.5703125" bestFit="1" customWidth="1"/>
    <col min="13" max="13" width="13.140625" customWidth="1"/>
    <col min="14" max="17" width="11.140625" customWidth="1"/>
    <col min="18" max="18" width="11.5703125" bestFit="1" customWidth="1"/>
    <col min="19" max="19" width="17.85546875" bestFit="1" customWidth="1"/>
    <col min="21" max="21" width="46.140625" bestFit="1" customWidth="1"/>
    <col min="22" max="22" width="9.5703125" bestFit="1" customWidth="1"/>
    <col min="23" max="23" width="11.140625" customWidth="1"/>
    <col min="24" max="24" width="5.85546875" bestFit="1" customWidth="1"/>
    <col min="25" max="25" width="8.85546875" bestFit="1" customWidth="1"/>
    <col min="26" max="26" width="13.140625" bestFit="1" customWidth="1"/>
    <col min="29" max="29" width="37.85546875" bestFit="1" customWidth="1"/>
    <col min="30" max="30" width="9.5703125" bestFit="1" customWidth="1"/>
    <col min="31" max="31" width="11.140625" customWidth="1"/>
    <col min="32" max="32" width="5.85546875" bestFit="1" customWidth="1"/>
    <col min="33" max="33" width="8.85546875" bestFit="1" customWidth="1"/>
    <col min="34" max="34" width="13.140625" bestFit="1" customWidth="1"/>
  </cols>
  <sheetData>
    <row r="1" spans="1:8" ht="37.5" x14ac:dyDescent="0.2">
      <c r="A1" s="65" t="s">
        <v>124</v>
      </c>
      <c r="B1" s="64" t="s">
        <v>128</v>
      </c>
    </row>
    <row r="3" spans="1:8" x14ac:dyDescent="0.2">
      <c r="A3" s="33" t="s">
        <v>129</v>
      </c>
    </row>
    <row r="6" spans="1:8" s="33" customFormat="1" x14ac:dyDescent="0.2">
      <c r="A6" s="88" t="s">
        <v>214</v>
      </c>
      <c r="B6" s="110" t="s">
        <v>97</v>
      </c>
      <c r="C6" s="114" t="s">
        <v>131</v>
      </c>
      <c r="D6"/>
      <c r="E6"/>
      <c r="F6"/>
      <c r="G6"/>
      <c r="H6"/>
    </row>
    <row r="7" spans="1:8" s="33" customFormat="1" x14ac:dyDescent="0.2">
      <c r="A7" s="85" t="s">
        <v>136</v>
      </c>
      <c r="B7" s="85" t="s">
        <v>132</v>
      </c>
      <c r="C7" s="91">
        <v>0</v>
      </c>
      <c r="D7"/>
      <c r="E7"/>
      <c r="F7"/>
      <c r="G7"/>
      <c r="H7"/>
    </row>
    <row r="8" spans="1:8" x14ac:dyDescent="0.2">
      <c r="A8" s="86"/>
      <c r="B8" s="92" t="s">
        <v>217</v>
      </c>
      <c r="C8" s="95">
        <v>22</v>
      </c>
    </row>
    <row r="9" spans="1:8" s="33" customFormat="1" x14ac:dyDescent="0.2">
      <c r="A9" s="85" t="s">
        <v>137</v>
      </c>
      <c r="B9" s="85" t="s">
        <v>132</v>
      </c>
      <c r="C9" s="91">
        <v>0</v>
      </c>
      <c r="D9"/>
      <c r="E9"/>
      <c r="F9"/>
      <c r="G9"/>
      <c r="H9"/>
    </row>
    <row r="10" spans="1:8" x14ac:dyDescent="0.2">
      <c r="A10" s="86"/>
      <c r="B10" s="92" t="s">
        <v>217</v>
      </c>
      <c r="C10" s="95">
        <v>0</v>
      </c>
    </row>
    <row r="11" spans="1:8" x14ac:dyDescent="0.2">
      <c r="A11" s="110" t="s">
        <v>215</v>
      </c>
      <c r="B11" s="111"/>
      <c r="C11" s="119">
        <v>22</v>
      </c>
    </row>
    <row r="12" spans="1:8" x14ac:dyDescent="0.2">
      <c r="A12" s="118" t="s">
        <v>216</v>
      </c>
      <c r="B12" s="120"/>
      <c r="C12" s="117">
        <v>0</v>
      </c>
    </row>
    <row r="60" spans="1:4" x14ac:dyDescent="0.2">
      <c r="A60" s="33" t="s">
        <v>134</v>
      </c>
    </row>
    <row r="63" spans="1:4" x14ac:dyDescent="0.2">
      <c r="A63" s="110"/>
      <c r="B63" s="110" t="s">
        <v>97</v>
      </c>
      <c r="C63" s="111"/>
      <c r="D63" s="112"/>
    </row>
    <row r="64" spans="1:4" x14ac:dyDescent="0.2">
      <c r="A64" s="110" t="s">
        <v>135</v>
      </c>
      <c r="B64" s="110" t="s">
        <v>132</v>
      </c>
      <c r="C64" s="113" t="s">
        <v>217</v>
      </c>
      <c r="D64" s="114" t="s">
        <v>133</v>
      </c>
    </row>
    <row r="65" spans="1:4" x14ac:dyDescent="0.2">
      <c r="A65" s="85" t="s">
        <v>136</v>
      </c>
      <c r="B65" s="89">
        <v>0</v>
      </c>
      <c r="C65" s="90">
        <v>22</v>
      </c>
      <c r="D65" s="91">
        <v>22</v>
      </c>
    </row>
    <row r="66" spans="1:4" x14ac:dyDescent="0.2">
      <c r="A66" s="96" t="s">
        <v>137</v>
      </c>
      <c r="B66" s="97">
        <v>0</v>
      </c>
      <c r="C66" s="98">
        <v>0</v>
      </c>
      <c r="D66" s="99">
        <v>0</v>
      </c>
    </row>
    <row r="67" spans="1:4" s="33" customFormat="1" x14ac:dyDescent="0.2">
      <c r="A67" s="80" t="s">
        <v>138</v>
      </c>
      <c r="B67" s="61" t="e">
        <f>B66/B65</f>
        <v>#DIV/0!</v>
      </c>
      <c r="C67" s="61">
        <f>C66/C65</f>
        <v>0</v>
      </c>
    </row>
    <row r="78" spans="1:4" x14ac:dyDescent="0.2">
      <c r="A78" s="33" t="s">
        <v>139</v>
      </c>
    </row>
    <row r="81" spans="1:20" x14ac:dyDescent="0.2">
      <c r="A81" s="60" t="s">
        <v>140</v>
      </c>
      <c r="B81" s="60" t="s">
        <v>141</v>
      </c>
      <c r="C81" s="60" t="s">
        <v>142</v>
      </c>
      <c r="D81" s="60" t="s">
        <v>143</v>
      </c>
      <c r="E81" s="60" t="s">
        <v>144</v>
      </c>
      <c r="K81" s="21"/>
    </row>
    <row r="82" spans="1:20" x14ac:dyDescent="0.2">
      <c r="A82" s="174" t="s">
        <v>87</v>
      </c>
      <c r="B82" s="57" t="s">
        <v>3</v>
      </c>
      <c r="C82" s="58">
        <f>(LISTA!F$55)</f>
        <v>0</v>
      </c>
      <c r="D82" s="59">
        <f>(LISTA!G$55)</f>
        <v>0</v>
      </c>
      <c r="E82" s="67" t="e">
        <f>(LISTA!G$56)</f>
        <v>#DIV/0!</v>
      </c>
    </row>
    <row r="83" spans="1:20" x14ac:dyDescent="0.2">
      <c r="A83" s="174"/>
      <c r="B83" s="56" t="s">
        <v>5</v>
      </c>
      <c r="C83" s="19">
        <f>(LISTA!H$55)</f>
        <v>4</v>
      </c>
      <c r="D83" s="20">
        <f>(LISTA!I$55)</f>
        <v>0</v>
      </c>
      <c r="E83" s="35">
        <f>(LISTA!I$56)</f>
        <v>0</v>
      </c>
    </row>
    <row r="84" spans="1:20" x14ac:dyDescent="0.2">
      <c r="A84" s="174"/>
      <c r="B84" s="56" t="s">
        <v>33</v>
      </c>
      <c r="C84" s="19">
        <f>(LISTA!J$55)</f>
        <v>6</v>
      </c>
      <c r="D84" s="20">
        <f>(LISTA!K$55)</f>
        <v>0</v>
      </c>
      <c r="E84" s="35">
        <f>(LISTA!K$56)</f>
        <v>0</v>
      </c>
      <c r="T84" s="25"/>
    </row>
    <row r="85" spans="1:20" x14ac:dyDescent="0.2">
      <c r="A85" s="174" t="s">
        <v>88</v>
      </c>
      <c r="B85" s="57" t="s">
        <v>101</v>
      </c>
      <c r="C85" s="58">
        <f>(LISTA!L$55)</f>
        <v>0</v>
      </c>
      <c r="D85" s="59">
        <f>(LISTA!M$55)</f>
        <v>0</v>
      </c>
      <c r="E85" s="67" t="e">
        <f>(LISTA!M$56)</f>
        <v>#DIV/0!</v>
      </c>
      <c r="T85" s="25"/>
    </row>
    <row r="86" spans="1:20" x14ac:dyDescent="0.2">
      <c r="A86" s="174"/>
      <c r="B86" s="57" t="s">
        <v>9</v>
      </c>
      <c r="C86" s="58">
        <f>(LISTA!N$55)</f>
        <v>0</v>
      </c>
      <c r="D86" s="59">
        <f>(LISTA!O$55)</f>
        <v>0</v>
      </c>
      <c r="E86" s="67" t="e">
        <f>(LISTA!O$56)</f>
        <v>#DIV/0!</v>
      </c>
      <c r="T86" s="25"/>
    </row>
    <row r="87" spans="1:20" ht="18.75" customHeight="1" x14ac:dyDescent="0.2">
      <c r="A87" s="174"/>
      <c r="B87" s="57" t="s">
        <v>11</v>
      </c>
      <c r="C87" s="58">
        <f>(LISTA!P$55)</f>
        <v>0</v>
      </c>
      <c r="D87" s="59">
        <f>(LISTA!Q$55)</f>
        <v>0</v>
      </c>
      <c r="E87" s="67" t="e">
        <f>(LISTA!Q$56)</f>
        <v>#DIV/0!</v>
      </c>
      <c r="T87" s="25"/>
    </row>
    <row r="88" spans="1:20" ht="17.25" customHeight="1" x14ac:dyDescent="0.2">
      <c r="A88" s="174"/>
      <c r="B88" s="57" t="s">
        <v>145</v>
      </c>
      <c r="C88" s="58">
        <f>(LISTA!R$55)</f>
        <v>0</v>
      </c>
      <c r="D88" s="59">
        <f>(LISTA!S$55)</f>
        <v>0</v>
      </c>
      <c r="E88" s="67" t="e">
        <f>(LISTA!S$56)</f>
        <v>#DIV/0!</v>
      </c>
      <c r="T88" s="25"/>
    </row>
    <row r="89" spans="1:20" x14ac:dyDescent="0.2">
      <c r="A89" s="174" t="s">
        <v>89</v>
      </c>
      <c r="B89" s="57" t="s">
        <v>146</v>
      </c>
      <c r="C89" s="58">
        <f>(LISTA!T$55)</f>
        <v>0</v>
      </c>
      <c r="D89" s="59">
        <f>(LISTA!U$55)</f>
        <v>0</v>
      </c>
      <c r="E89" s="67" t="e">
        <f>(LISTA!U$56)</f>
        <v>#DIV/0!</v>
      </c>
      <c r="T89" s="25"/>
    </row>
    <row r="90" spans="1:20" x14ac:dyDescent="0.2">
      <c r="A90" s="174"/>
      <c r="B90" s="57" t="s">
        <v>17</v>
      </c>
      <c r="C90" s="58">
        <f>(LISTA!V$55)</f>
        <v>1</v>
      </c>
      <c r="D90" s="59">
        <f>(LISTA!W$55)</f>
        <v>0</v>
      </c>
      <c r="E90" s="67">
        <f>(LISTA!W$56)</f>
        <v>0</v>
      </c>
    </row>
    <row r="91" spans="1:20" x14ac:dyDescent="0.2">
      <c r="A91" s="174"/>
      <c r="B91" s="57" t="s">
        <v>104</v>
      </c>
      <c r="C91" s="58">
        <f>(LISTA!X$55)</f>
        <v>1</v>
      </c>
      <c r="D91" s="59">
        <f>(LISTA!Y$55)</f>
        <v>0</v>
      </c>
      <c r="E91" s="67">
        <f>(LISTA!Y$56)</f>
        <v>0</v>
      </c>
    </row>
    <row r="92" spans="1:20" x14ac:dyDescent="0.2">
      <c r="A92" s="174"/>
      <c r="B92" s="56" t="s">
        <v>105</v>
      </c>
      <c r="C92" s="19">
        <f>(LISTA!Z$55)</f>
        <v>0</v>
      </c>
      <c r="D92" s="20">
        <f>(LISTA!AA$55)</f>
        <v>0</v>
      </c>
      <c r="E92" s="35" t="e">
        <f>(LISTA!AA$56)</f>
        <v>#DIV/0!</v>
      </c>
    </row>
    <row r="93" spans="1:20" x14ac:dyDescent="0.2">
      <c r="A93" s="174" t="s">
        <v>117</v>
      </c>
      <c r="B93" s="57" t="s">
        <v>27</v>
      </c>
      <c r="C93" s="58">
        <f>(LISTA!AB$55)</f>
        <v>1</v>
      </c>
      <c r="D93" s="59">
        <f>(LISTA!AC$55)</f>
        <v>0</v>
      </c>
      <c r="E93" s="67">
        <f>(LISTA!AC$56)</f>
        <v>0</v>
      </c>
    </row>
    <row r="94" spans="1:20" x14ac:dyDescent="0.2">
      <c r="A94" s="174"/>
      <c r="B94" s="57" t="s">
        <v>106</v>
      </c>
      <c r="C94" s="58">
        <f>(LISTA!AD$55)</f>
        <v>0</v>
      </c>
      <c r="D94" s="59">
        <f>(LISTA!AE$55)</f>
        <v>0</v>
      </c>
      <c r="E94" s="67" t="e">
        <f>(LISTA!AE$56)</f>
        <v>#DIV/0!</v>
      </c>
    </row>
    <row r="95" spans="1:20" x14ac:dyDescent="0.2">
      <c r="A95" s="174"/>
      <c r="B95" s="56" t="s">
        <v>31</v>
      </c>
      <c r="C95" s="19">
        <f>(LISTA!AF$55)</f>
        <v>0</v>
      </c>
      <c r="D95" s="20">
        <f>(LISTA!AG$55)</f>
        <v>0</v>
      </c>
      <c r="E95" s="35" t="e">
        <f>(LISTA!AG$56)</f>
        <v>#DIV/0!</v>
      </c>
    </row>
    <row r="96" spans="1:20" x14ac:dyDescent="0.2">
      <c r="A96" s="174" t="s">
        <v>91</v>
      </c>
      <c r="B96" s="57" t="s">
        <v>23</v>
      </c>
      <c r="C96" s="58">
        <f>(LISTA!AH$55)</f>
        <v>3</v>
      </c>
      <c r="D96" s="59">
        <f>(LISTA!AI$55)</f>
        <v>0</v>
      </c>
      <c r="E96" s="67">
        <f>(LISTA!AI$56)</f>
        <v>0</v>
      </c>
    </row>
    <row r="97" spans="1:5" x14ac:dyDescent="0.2">
      <c r="A97" s="174"/>
      <c r="B97" s="57" t="s">
        <v>25</v>
      </c>
      <c r="C97" s="58">
        <f>(LISTA!AJ$55)</f>
        <v>0</v>
      </c>
      <c r="D97" s="59">
        <f>(LISTA!AK$55)</f>
        <v>0</v>
      </c>
      <c r="E97" s="67">
        <f>(LISTA!AK$56)</f>
        <v>0</v>
      </c>
    </row>
    <row r="98" spans="1:5" x14ac:dyDescent="0.2">
      <c r="A98" s="174"/>
      <c r="B98" s="56" t="s">
        <v>147</v>
      </c>
      <c r="C98" s="19">
        <f>(LISTA!AL$55)</f>
        <v>0</v>
      </c>
      <c r="D98" s="20">
        <f>(LISTA!AM$55)</f>
        <v>0</v>
      </c>
      <c r="E98" s="35" t="e">
        <f>(LISTA!AM$56)</f>
        <v>#DIV/0!</v>
      </c>
    </row>
    <row r="99" spans="1:5" x14ac:dyDescent="0.2">
      <c r="A99" s="174" t="s">
        <v>92</v>
      </c>
      <c r="B99" s="56" t="s">
        <v>109</v>
      </c>
      <c r="C99" s="19">
        <f>(LISTA!AN$55)</f>
        <v>2</v>
      </c>
      <c r="D99" s="20">
        <f>(LISTA!AO$55)</f>
        <v>0</v>
      </c>
      <c r="E99" s="35">
        <f>(LISTA!AO$56)</f>
        <v>0</v>
      </c>
    </row>
    <row r="100" spans="1:5" x14ac:dyDescent="0.2">
      <c r="A100" s="174"/>
      <c r="B100" s="56" t="s">
        <v>110</v>
      </c>
      <c r="C100" s="19">
        <f>(LISTA!AP$55)</f>
        <v>0</v>
      </c>
      <c r="D100" s="20">
        <f>(LISTA!AQ$55)</f>
        <v>0</v>
      </c>
      <c r="E100" s="35" t="e">
        <f>(LISTA!AQ$56)</f>
        <v>#DIV/0!</v>
      </c>
    </row>
    <row r="101" spans="1:5" x14ac:dyDescent="0.2">
      <c r="A101" s="174"/>
      <c r="B101" s="56" t="s">
        <v>111</v>
      </c>
      <c r="C101" s="19">
        <f>(LISTA!AR$55)</f>
        <v>0</v>
      </c>
      <c r="D101" s="20">
        <f>(LISTA!AS$55)</f>
        <v>0</v>
      </c>
      <c r="E101" s="35" t="e">
        <f>(LISTA!AS$56)</f>
        <v>#DIV/0!</v>
      </c>
    </row>
    <row r="102" spans="1:5" s="33" customFormat="1" x14ac:dyDescent="0.2">
      <c r="A102" s="174" t="s">
        <v>148</v>
      </c>
      <c r="B102" s="174"/>
      <c r="C102" s="68">
        <f>SUM(C82,C85:C91,C93:C94,C96:C97)</f>
        <v>6</v>
      </c>
      <c r="D102" s="68">
        <f>SUM(D82,D85:D91,D93:D94,D96:D97)</f>
        <v>0</v>
      </c>
      <c r="E102" s="69">
        <f>D102/C102</f>
        <v>0</v>
      </c>
    </row>
    <row r="103" spans="1:5" s="33" customFormat="1" x14ac:dyDescent="0.2">
      <c r="A103" s="174" t="s">
        <v>131</v>
      </c>
      <c r="B103" s="174"/>
      <c r="C103" s="79">
        <f>SUM(C82:C101)</f>
        <v>18</v>
      </c>
      <c r="D103" s="79">
        <f>SUM(D82:D101)</f>
        <v>0</v>
      </c>
      <c r="E103" s="50">
        <f>D103/C103</f>
        <v>0</v>
      </c>
    </row>
    <row r="104" spans="1:5" s="33" customFormat="1" x14ac:dyDescent="0.2">
      <c r="A104" s="62"/>
      <c r="B104" s="62"/>
      <c r="C104" s="63"/>
      <c r="D104" s="63"/>
      <c r="E104" s="66"/>
    </row>
    <row r="105" spans="1:5" s="33" customFormat="1" x14ac:dyDescent="0.2">
      <c r="A105" s="62"/>
      <c r="B105" s="62"/>
      <c r="C105" s="63"/>
      <c r="D105" s="63"/>
      <c r="E105" s="66"/>
    </row>
    <row r="106" spans="1:5" s="33" customFormat="1" x14ac:dyDescent="0.2">
      <c r="A106" s="62"/>
      <c r="B106" s="62"/>
      <c r="C106" s="63"/>
      <c r="D106" s="63"/>
      <c r="E106" s="66"/>
    </row>
    <row r="107" spans="1:5" s="33" customFormat="1" x14ac:dyDescent="0.2">
      <c r="A107" s="62"/>
      <c r="B107" s="62"/>
      <c r="C107" s="63"/>
      <c r="D107" s="63"/>
      <c r="E107" s="66"/>
    </row>
    <row r="108" spans="1:5" s="33" customFormat="1" x14ac:dyDescent="0.2">
      <c r="A108" s="62"/>
      <c r="B108" s="62"/>
      <c r="C108" s="63"/>
      <c r="D108" s="63"/>
      <c r="E108" s="66"/>
    </row>
    <row r="114" spans="1:3" x14ac:dyDescent="0.2">
      <c r="A114" s="33" t="s">
        <v>149</v>
      </c>
    </row>
    <row r="115" spans="1:3" x14ac:dyDescent="0.2">
      <c r="A115" s="33"/>
    </row>
    <row r="117" spans="1:3" x14ac:dyDescent="0.2">
      <c r="A117" s="60" t="s">
        <v>150</v>
      </c>
      <c r="B117" s="60" t="s">
        <v>151</v>
      </c>
      <c r="C117" s="60" t="s">
        <v>152</v>
      </c>
    </row>
    <row r="118" spans="1:3" x14ac:dyDescent="0.2">
      <c r="A118" s="22" t="s">
        <v>153</v>
      </c>
      <c r="B118" s="51">
        <f>COUNTIF(LISTA!AW5:AW54,"NO CUMPLE")</f>
        <v>0</v>
      </c>
      <c r="C118" s="52">
        <f>+B118/$B$121</f>
        <v>0</v>
      </c>
    </row>
    <row r="119" spans="1:3" x14ac:dyDescent="0.2">
      <c r="A119" s="22" t="s">
        <v>154</v>
      </c>
      <c r="B119" s="51">
        <f>COUNTIF(LISTA!AW5:AW54,"CUMPLE PARCIAL")</f>
        <v>0</v>
      </c>
      <c r="C119" s="52">
        <f>+B119/$B$121</f>
        <v>0</v>
      </c>
    </row>
    <row r="120" spans="1:3" x14ac:dyDescent="0.2">
      <c r="A120" s="22" t="s">
        <v>155</v>
      </c>
      <c r="B120" s="51">
        <f>COUNTIF(LISTA!AW5:AW54,"CUMPLE")</f>
        <v>50</v>
      </c>
      <c r="C120" s="52">
        <f>+B120/$B$121</f>
        <v>1</v>
      </c>
    </row>
    <row r="121" spans="1:3" s="33" customFormat="1" x14ac:dyDescent="0.2">
      <c r="A121" s="80" t="s">
        <v>156</v>
      </c>
      <c r="B121" s="79">
        <f>SUM(B118:B120)</f>
        <v>50</v>
      </c>
      <c r="C121" s="50">
        <f>SUM(C118:C120)</f>
        <v>1</v>
      </c>
    </row>
    <row r="122" spans="1:3" s="33" customFormat="1" x14ac:dyDescent="0.2">
      <c r="A122" s="62"/>
      <c r="B122" s="63"/>
      <c r="C122" s="66"/>
    </row>
    <row r="123" spans="1:3" s="33" customFormat="1" x14ac:dyDescent="0.2">
      <c r="A123" s="62"/>
      <c r="B123" s="63"/>
      <c r="C123" s="66"/>
    </row>
    <row r="124" spans="1:3" s="33" customFormat="1" x14ac:dyDescent="0.2">
      <c r="A124" s="62"/>
      <c r="B124" s="63"/>
      <c r="C124" s="66"/>
    </row>
    <row r="125" spans="1:3" s="33" customFormat="1" x14ac:dyDescent="0.2">
      <c r="A125" s="62"/>
      <c r="B125" s="63"/>
      <c r="C125" s="66"/>
    </row>
    <row r="126" spans="1:3" s="33" customFormat="1" x14ac:dyDescent="0.2">
      <c r="A126" s="62"/>
      <c r="B126" s="63"/>
      <c r="C126" s="66"/>
    </row>
    <row r="132" spans="1:6" x14ac:dyDescent="0.2">
      <c r="A132" s="33" t="s">
        <v>157</v>
      </c>
    </row>
    <row r="133" spans="1:6" x14ac:dyDescent="0.2">
      <c r="A133" s="33"/>
    </row>
    <row r="135" spans="1:6" x14ac:dyDescent="0.2">
      <c r="A135" s="110" t="s">
        <v>130</v>
      </c>
      <c r="B135" s="110" t="s">
        <v>97</v>
      </c>
      <c r="C135" s="111"/>
      <c r="D135" s="112"/>
    </row>
    <row r="136" spans="1:6" x14ac:dyDescent="0.2">
      <c r="A136" s="87" t="s">
        <v>115</v>
      </c>
      <c r="B136" s="87" t="s">
        <v>132</v>
      </c>
      <c r="C136" s="100" t="s">
        <v>217</v>
      </c>
      <c r="D136" s="101" t="s">
        <v>133</v>
      </c>
    </row>
    <row r="137" spans="1:6" x14ac:dyDescent="0.2">
      <c r="A137" s="85" t="s">
        <v>155</v>
      </c>
      <c r="B137" s="89"/>
      <c r="C137" s="90">
        <v>2</v>
      </c>
      <c r="D137" s="91">
        <v>2</v>
      </c>
    </row>
    <row r="138" spans="1:6" s="33" customFormat="1" x14ac:dyDescent="0.2">
      <c r="A138" s="92" t="s">
        <v>153</v>
      </c>
      <c r="B138" s="93"/>
      <c r="C138" s="94">
        <v>2</v>
      </c>
      <c r="D138" s="95">
        <v>2</v>
      </c>
      <c r="E138"/>
      <c r="F138"/>
    </row>
    <row r="139" spans="1:6" x14ac:dyDescent="0.2">
      <c r="A139" s="92" t="s">
        <v>158</v>
      </c>
      <c r="B139" s="93"/>
      <c r="C139" s="94">
        <v>1</v>
      </c>
      <c r="D139" s="95">
        <v>1</v>
      </c>
    </row>
    <row r="140" spans="1:6" x14ac:dyDescent="0.2">
      <c r="A140" s="118" t="s">
        <v>133</v>
      </c>
      <c r="B140" s="115"/>
      <c r="C140" s="116">
        <v>5</v>
      </c>
      <c r="D140" s="117">
        <v>5</v>
      </c>
    </row>
    <row r="149" spans="1:6" x14ac:dyDescent="0.2">
      <c r="A149" s="33" t="s">
        <v>159</v>
      </c>
    </row>
    <row r="152" spans="1:6" s="33" customFormat="1" x14ac:dyDescent="0.2">
      <c r="A152" s="110" t="s">
        <v>130</v>
      </c>
      <c r="B152" s="110" t="s">
        <v>97</v>
      </c>
      <c r="C152" s="111"/>
      <c r="D152" s="112"/>
      <c r="E152"/>
      <c r="F152"/>
    </row>
    <row r="153" spans="1:6" s="33" customFormat="1" x14ac:dyDescent="0.2">
      <c r="A153" s="110" t="s">
        <v>116</v>
      </c>
      <c r="B153" s="110" t="s">
        <v>132</v>
      </c>
      <c r="C153" s="113" t="s">
        <v>217</v>
      </c>
      <c r="D153" s="114" t="s">
        <v>133</v>
      </c>
      <c r="E153"/>
      <c r="F153"/>
    </row>
    <row r="154" spans="1:6" x14ac:dyDescent="0.2">
      <c r="A154" s="85" t="s">
        <v>160</v>
      </c>
      <c r="B154" s="89"/>
      <c r="C154" s="90"/>
      <c r="D154" s="91"/>
    </row>
    <row r="155" spans="1:6" s="33" customFormat="1" x14ac:dyDescent="0.2">
      <c r="A155" s="92" t="s">
        <v>161</v>
      </c>
      <c r="B155" s="93"/>
      <c r="C155" s="94">
        <v>5</v>
      </c>
      <c r="D155" s="95">
        <v>5</v>
      </c>
      <c r="E155"/>
      <c r="F155"/>
    </row>
    <row r="156" spans="1:6" x14ac:dyDescent="0.2">
      <c r="A156" s="118" t="s">
        <v>133</v>
      </c>
      <c r="B156" s="115"/>
      <c r="C156" s="116">
        <v>5</v>
      </c>
      <c r="D156" s="117">
        <v>5</v>
      </c>
    </row>
    <row r="166" spans="1:6" x14ac:dyDescent="0.2">
      <c r="A166" s="33" t="s">
        <v>162</v>
      </c>
    </row>
    <row r="169" spans="1:6" s="33" customFormat="1" x14ac:dyDescent="0.2">
      <c r="A169" s="110"/>
      <c r="B169" s="110" t="s">
        <v>97</v>
      </c>
      <c r="C169" s="111"/>
      <c r="D169" s="112"/>
      <c r="E169"/>
      <c r="F169"/>
    </row>
    <row r="170" spans="1:6" s="33" customFormat="1" x14ac:dyDescent="0.2">
      <c r="A170" s="87" t="s">
        <v>163</v>
      </c>
      <c r="B170" s="110" t="s">
        <v>132</v>
      </c>
      <c r="C170" s="113" t="s">
        <v>217</v>
      </c>
      <c r="D170" s="114" t="s">
        <v>133</v>
      </c>
      <c r="E170"/>
      <c r="F170"/>
    </row>
    <row r="171" spans="1:6" x14ac:dyDescent="0.2">
      <c r="A171" s="85" t="s">
        <v>164</v>
      </c>
      <c r="B171" s="89">
        <v>7</v>
      </c>
      <c r="C171" s="90">
        <v>2</v>
      </c>
      <c r="D171" s="91">
        <v>9</v>
      </c>
    </row>
    <row r="172" spans="1:6" s="33" customFormat="1" x14ac:dyDescent="0.2">
      <c r="A172" s="92" t="s">
        <v>165</v>
      </c>
      <c r="B172" s="93">
        <v>11</v>
      </c>
      <c r="C172" s="94">
        <v>3</v>
      </c>
      <c r="D172" s="95">
        <v>14</v>
      </c>
      <c r="E172"/>
      <c r="F172"/>
    </row>
    <row r="173" spans="1:6" s="33" customFormat="1" x14ac:dyDescent="0.2">
      <c r="A173" s="92" t="s">
        <v>166</v>
      </c>
      <c r="B173" s="93"/>
      <c r="C173" s="94">
        <v>1</v>
      </c>
      <c r="D173" s="95">
        <v>1</v>
      </c>
      <c r="E173"/>
      <c r="F173"/>
    </row>
    <row r="174" spans="1:6" s="33" customFormat="1" x14ac:dyDescent="0.2">
      <c r="A174" s="92" t="s">
        <v>167</v>
      </c>
      <c r="B174" s="93">
        <v>5</v>
      </c>
      <c r="C174" s="94">
        <v>3</v>
      </c>
      <c r="D174" s="95">
        <v>8</v>
      </c>
      <c r="E174"/>
      <c r="F174"/>
    </row>
    <row r="175" spans="1:6" s="33" customFormat="1" x14ac:dyDescent="0.2">
      <c r="A175" s="96" t="s">
        <v>168</v>
      </c>
      <c r="B175" s="97">
        <v>4</v>
      </c>
      <c r="C175" s="98">
        <v>2</v>
      </c>
      <c r="D175" s="99">
        <v>6</v>
      </c>
      <c r="E175"/>
      <c r="F175"/>
    </row>
    <row r="176" spans="1:6" s="33" customFormat="1" x14ac:dyDescent="0.2">
      <c r="A176" s="80" t="s">
        <v>133</v>
      </c>
      <c r="B176" s="79">
        <f>SUM(B171:B175)</f>
        <v>27</v>
      </c>
      <c r="C176" s="79">
        <f>SUM(C171:C175)</f>
        <v>11</v>
      </c>
    </row>
    <row r="187" spans="1:6" x14ac:dyDescent="0.2">
      <c r="A187" s="49" t="s">
        <v>169</v>
      </c>
    </row>
    <row r="188" spans="1:6" x14ac:dyDescent="0.2">
      <c r="A188" s="49"/>
    </row>
    <row r="189" spans="1:6" x14ac:dyDescent="0.2">
      <c r="A189" s="18" t="s">
        <v>140</v>
      </c>
      <c r="B189" s="18" t="s">
        <v>93</v>
      </c>
      <c r="C189" s="18"/>
    </row>
    <row r="190" spans="1:6" ht="12.75" customHeight="1" x14ac:dyDescent="0.2">
      <c r="A190" s="175" t="s">
        <v>87</v>
      </c>
      <c r="B190" s="26" t="s">
        <v>170</v>
      </c>
      <c r="C190" s="26" t="s">
        <v>171</v>
      </c>
      <c r="D190" s="25"/>
      <c r="E190" s="25"/>
      <c r="F190" s="25"/>
    </row>
    <row r="191" spans="1:6" ht="25.5" x14ac:dyDescent="0.2">
      <c r="A191" s="175"/>
      <c r="B191" s="26" t="s">
        <v>172</v>
      </c>
      <c r="C191" s="26" t="s">
        <v>171</v>
      </c>
      <c r="D191" s="25"/>
      <c r="E191" s="25"/>
      <c r="F191" s="25"/>
    </row>
    <row r="192" spans="1:6" ht="38.25" x14ac:dyDescent="0.2">
      <c r="A192" s="175"/>
      <c r="B192" s="26" t="s">
        <v>173</v>
      </c>
      <c r="C192" s="26" t="s">
        <v>174</v>
      </c>
      <c r="D192" s="25"/>
      <c r="E192" s="25"/>
      <c r="F192" s="25"/>
    </row>
    <row r="193" spans="1:9" ht="12.75" customHeight="1" x14ac:dyDescent="0.2">
      <c r="A193" s="175"/>
      <c r="B193" s="26" t="s">
        <v>175</v>
      </c>
      <c r="C193" s="26" t="s">
        <v>174</v>
      </c>
      <c r="D193" s="25"/>
      <c r="E193" s="25"/>
      <c r="F193" s="25"/>
    </row>
    <row r="194" spans="1:9" ht="51" x14ac:dyDescent="0.2">
      <c r="A194" s="175"/>
      <c r="B194" s="26" t="s">
        <v>176</v>
      </c>
      <c r="C194" s="26" t="s">
        <v>174</v>
      </c>
      <c r="D194" s="25"/>
      <c r="E194" s="25"/>
      <c r="F194" s="25"/>
    </row>
    <row r="195" spans="1:9" ht="38.25" x14ac:dyDescent="0.2">
      <c r="A195" s="175"/>
      <c r="B195" s="26" t="s">
        <v>177</v>
      </c>
      <c r="C195" s="26" t="s">
        <v>171</v>
      </c>
      <c r="D195" s="25"/>
      <c r="E195" s="25"/>
      <c r="F195" s="25"/>
    </row>
    <row r="196" spans="1:9" ht="38.25" x14ac:dyDescent="0.2">
      <c r="A196" s="175"/>
      <c r="B196" s="26" t="s">
        <v>178</v>
      </c>
      <c r="C196" s="26" t="s">
        <v>174</v>
      </c>
      <c r="D196" s="25"/>
      <c r="E196" s="25"/>
      <c r="F196" s="25"/>
    </row>
    <row r="197" spans="1:9" ht="12.75" customHeight="1" x14ac:dyDescent="0.2">
      <c r="A197" s="175"/>
      <c r="B197" s="26" t="s">
        <v>179</v>
      </c>
      <c r="C197" s="26" t="s">
        <v>174</v>
      </c>
    </row>
    <row r="198" spans="1:9" ht="38.25" x14ac:dyDescent="0.2">
      <c r="A198" s="175"/>
      <c r="B198" s="26" t="s">
        <v>180</v>
      </c>
      <c r="C198" s="26" t="s">
        <v>174</v>
      </c>
    </row>
    <row r="199" spans="1:9" ht="30.75" customHeight="1" x14ac:dyDescent="0.2">
      <c r="A199" s="175" t="s">
        <v>88</v>
      </c>
      <c r="B199" s="77" t="s">
        <v>181</v>
      </c>
      <c r="C199" s="26" t="s">
        <v>174</v>
      </c>
    </row>
    <row r="200" spans="1:9" ht="38.25" x14ac:dyDescent="0.2">
      <c r="A200" s="175"/>
      <c r="B200" s="26" t="s">
        <v>182</v>
      </c>
      <c r="C200" s="26" t="s">
        <v>171</v>
      </c>
    </row>
    <row r="201" spans="1:9" ht="25.5" customHeight="1" x14ac:dyDescent="0.2">
      <c r="A201" s="175"/>
      <c r="B201" s="26" t="s">
        <v>183</v>
      </c>
      <c r="C201" s="26" t="s">
        <v>174</v>
      </c>
    </row>
    <row r="202" spans="1:9" ht="51" x14ac:dyDescent="0.2">
      <c r="A202" s="175"/>
      <c r="B202" s="26" t="s">
        <v>184</v>
      </c>
      <c r="C202" s="26" t="s">
        <v>174</v>
      </c>
    </row>
    <row r="203" spans="1:9" ht="38.25" x14ac:dyDescent="0.2">
      <c r="A203" s="175"/>
      <c r="B203" s="26" t="s">
        <v>185</v>
      </c>
      <c r="C203" s="26" t="s">
        <v>174</v>
      </c>
    </row>
    <row r="204" spans="1:9" ht="32.25" customHeight="1" x14ac:dyDescent="0.2">
      <c r="A204" s="175"/>
      <c r="B204" s="26" t="s">
        <v>186</v>
      </c>
      <c r="C204" s="26" t="s">
        <v>171</v>
      </c>
    </row>
    <row r="205" spans="1:9" ht="38.25" x14ac:dyDescent="0.2">
      <c r="A205" s="176" t="s">
        <v>89</v>
      </c>
      <c r="B205" s="14" t="s">
        <v>187</v>
      </c>
      <c r="C205" s="26" t="s">
        <v>174</v>
      </c>
    </row>
    <row r="206" spans="1:9" ht="38.25" x14ac:dyDescent="0.2">
      <c r="A206" s="177"/>
      <c r="B206" s="14" t="s">
        <v>188</v>
      </c>
      <c r="C206" s="26" t="s">
        <v>174</v>
      </c>
      <c r="D206" s="25"/>
      <c r="E206" s="25"/>
      <c r="F206" s="25"/>
      <c r="G206" s="25"/>
      <c r="H206" s="25"/>
      <c r="I206" s="25"/>
    </row>
    <row r="207" spans="1:9" ht="51" x14ac:dyDescent="0.2">
      <c r="A207" s="177"/>
      <c r="B207" s="14" t="s">
        <v>189</v>
      </c>
      <c r="C207" s="26" t="s">
        <v>174</v>
      </c>
      <c r="D207" s="25"/>
      <c r="E207" s="25"/>
      <c r="F207" s="25"/>
      <c r="G207" s="25"/>
      <c r="H207" s="25"/>
      <c r="I207" s="25"/>
    </row>
    <row r="208" spans="1:9" ht="76.5" x14ac:dyDescent="0.2">
      <c r="A208" s="177"/>
      <c r="B208" s="14" t="s">
        <v>190</v>
      </c>
      <c r="C208" s="26" t="s">
        <v>171</v>
      </c>
    </row>
    <row r="209" spans="1:3" ht="38.25" x14ac:dyDescent="0.2">
      <c r="A209" s="177"/>
      <c r="B209" s="26" t="s">
        <v>191</v>
      </c>
      <c r="C209" s="26" t="s">
        <v>174</v>
      </c>
    </row>
    <row r="210" spans="1:3" ht="63.75" x14ac:dyDescent="0.2">
      <c r="A210" s="178" t="s">
        <v>117</v>
      </c>
      <c r="B210" s="14" t="s">
        <v>192</v>
      </c>
      <c r="C210" s="26" t="s">
        <v>174</v>
      </c>
    </row>
    <row r="211" spans="1:3" ht="38.25" x14ac:dyDescent="0.2">
      <c r="A211" s="179"/>
      <c r="B211" s="14" t="s">
        <v>193</v>
      </c>
      <c r="C211" s="26" t="s">
        <v>174</v>
      </c>
    </row>
    <row r="212" spans="1:3" ht="38.25" x14ac:dyDescent="0.2">
      <c r="A212" s="179"/>
      <c r="B212" s="14" t="s">
        <v>194</v>
      </c>
      <c r="C212" s="26" t="s">
        <v>174</v>
      </c>
    </row>
    <row r="213" spans="1:3" ht="51" x14ac:dyDescent="0.2">
      <c r="A213" s="179"/>
      <c r="B213" s="14" t="s">
        <v>195</v>
      </c>
      <c r="C213" s="26" t="s">
        <v>174</v>
      </c>
    </row>
    <row r="214" spans="1:3" ht="38.25" x14ac:dyDescent="0.2">
      <c r="A214" s="179"/>
      <c r="B214" s="27" t="s">
        <v>196</v>
      </c>
      <c r="C214" s="26" t="s">
        <v>174</v>
      </c>
    </row>
    <row r="215" spans="1:3" ht="25.5" x14ac:dyDescent="0.2">
      <c r="A215" s="179"/>
      <c r="B215" s="27" t="s">
        <v>197</v>
      </c>
      <c r="C215" s="26" t="s">
        <v>171</v>
      </c>
    </row>
    <row r="216" spans="1:3" ht="38.25" x14ac:dyDescent="0.2">
      <c r="A216" s="179"/>
      <c r="B216" s="14" t="s">
        <v>198</v>
      </c>
      <c r="C216" s="26" t="s">
        <v>174</v>
      </c>
    </row>
    <row r="217" spans="1:3" ht="38.25" x14ac:dyDescent="0.2">
      <c r="A217" s="178" t="s">
        <v>91</v>
      </c>
      <c r="B217" s="14" t="s">
        <v>199</v>
      </c>
      <c r="C217" s="26" t="s">
        <v>174</v>
      </c>
    </row>
    <row r="218" spans="1:3" ht="38.25" x14ac:dyDescent="0.2">
      <c r="A218" s="179"/>
      <c r="B218" s="14" t="s">
        <v>200</v>
      </c>
      <c r="C218" s="26" t="s">
        <v>174</v>
      </c>
    </row>
    <row r="219" spans="1:3" ht="51" x14ac:dyDescent="0.2">
      <c r="A219" s="179"/>
      <c r="B219" s="14" t="s">
        <v>201</v>
      </c>
      <c r="C219" s="26" t="s">
        <v>174</v>
      </c>
    </row>
    <row r="220" spans="1:3" ht="51" x14ac:dyDescent="0.2">
      <c r="A220" s="179"/>
      <c r="B220" s="14" t="s">
        <v>202</v>
      </c>
      <c r="C220" s="26" t="s">
        <v>174</v>
      </c>
    </row>
    <row r="221" spans="1:3" ht="38.25" x14ac:dyDescent="0.2">
      <c r="A221" s="179"/>
      <c r="B221" s="14" t="s">
        <v>203</v>
      </c>
      <c r="C221" s="26" t="s">
        <v>174</v>
      </c>
    </row>
    <row r="222" spans="1:3" ht="51" x14ac:dyDescent="0.2">
      <c r="A222" s="179"/>
      <c r="B222" s="14" t="s">
        <v>204</v>
      </c>
      <c r="C222" s="26" t="s">
        <v>174</v>
      </c>
    </row>
    <row r="223" spans="1:3" ht="38.25" x14ac:dyDescent="0.2">
      <c r="A223" s="180"/>
      <c r="B223" s="14" t="s">
        <v>205</v>
      </c>
      <c r="C223" s="26" t="s">
        <v>174</v>
      </c>
    </row>
    <row r="224" spans="1:3" ht="51" x14ac:dyDescent="0.2">
      <c r="A224" s="175" t="s">
        <v>92</v>
      </c>
      <c r="B224" s="14" t="s">
        <v>206</v>
      </c>
      <c r="C224" s="26" t="s">
        <v>171</v>
      </c>
    </row>
    <row r="225" spans="1:3" ht="38.25" x14ac:dyDescent="0.2">
      <c r="A225" s="175"/>
      <c r="B225" s="14" t="s">
        <v>207</v>
      </c>
      <c r="C225" s="26" t="s">
        <v>174</v>
      </c>
    </row>
    <row r="226" spans="1:3" ht="38.25" x14ac:dyDescent="0.2">
      <c r="A226" s="175"/>
      <c r="B226" s="14" t="s">
        <v>208</v>
      </c>
      <c r="C226" s="26" t="s">
        <v>174</v>
      </c>
    </row>
  </sheetData>
  <autoFilter ref="A189:C226" xr:uid="{00000000-0009-0000-0000-000006000000}"/>
  <mergeCells count="14">
    <mergeCell ref="A190:A198"/>
    <mergeCell ref="A224:A226"/>
    <mergeCell ref="A199:A204"/>
    <mergeCell ref="A205:A209"/>
    <mergeCell ref="A210:A216"/>
    <mergeCell ref="A217:A223"/>
    <mergeCell ref="A103:B103"/>
    <mergeCell ref="A99:A101"/>
    <mergeCell ref="A82:A84"/>
    <mergeCell ref="A85:A88"/>
    <mergeCell ref="A89:A92"/>
    <mergeCell ref="A96:A98"/>
    <mergeCell ref="A93:A95"/>
    <mergeCell ref="A102:B102"/>
  </mergeCells>
  <phoneticPr fontId="19" type="noConversion"/>
  <pageMargins left="0.7" right="0.7" top="0.75" bottom="0.75" header="0.3" footer="0.3"/>
  <pageSetup orientation="portrait"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E16"/>
  <sheetViews>
    <sheetView view="pageBreakPreview" zoomScale="70" zoomScaleSheetLayoutView="100" workbookViewId="0">
      <selection activeCell="C1" sqref="C1"/>
    </sheetView>
  </sheetViews>
  <sheetFormatPr baseColWidth="10" defaultColWidth="9.140625" defaultRowHeight="11.25" x14ac:dyDescent="0.2"/>
  <cols>
    <col min="1" max="1" width="4.5703125" style="71" bestFit="1" customWidth="1"/>
    <col min="2" max="2" width="7" style="71" customWidth="1"/>
    <col min="3" max="3" width="8.85546875" style="71" bestFit="1" customWidth="1"/>
    <col min="4" max="4" width="14.5703125" style="71" customWidth="1"/>
    <col min="5" max="5" width="8.140625" style="71" bestFit="1" customWidth="1"/>
    <col min="6" max="41" width="3.140625" style="76" customWidth="1"/>
    <col min="42" max="45" width="3.140625" style="71" customWidth="1"/>
    <col min="46" max="55" width="8.7109375" style="71" customWidth="1"/>
    <col min="56" max="16384" width="9.140625" style="71"/>
  </cols>
  <sheetData>
    <row r="1" spans="1:213" ht="27" customHeight="1" x14ac:dyDescent="0.2">
      <c r="A1" s="70"/>
      <c r="B1" s="70"/>
      <c r="C1" s="70"/>
      <c r="D1" s="70"/>
      <c r="E1" s="70"/>
      <c r="F1" s="186" t="s">
        <v>87</v>
      </c>
      <c r="G1" s="186"/>
      <c r="H1" s="186"/>
      <c r="I1" s="186"/>
      <c r="J1" s="186"/>
      <c r="K1" s="186"/>
      <c r="L1" s="186" t="s">
        <v>88</v>
      </c>
      <c r="M1" s="186"/>
      <c r="N1" s="186"/>
      <c r="O1" s="186"/>
      <c r="P1" s="186"/>
      <c r="Q1" s="186"/>
      <c r="R1" s="186"/>
      <c r="S1" s="186"/>
      <c r="T1" s="186" t="s">
        <v>89</v>
      </c>
      <c r="U1" s="186"/>
      <c r="V1" s="186"/>
      <c r="W1" s="186"/>
      <c r="X1" s="186"/>
      <c r="Y1" s="186"/>
      <c r="Z1" s="186"/>
      <c r="AA1" s="186"/>
      <c r="AB1" s="186" t="s">
        <v>90</v>
      </c>
      <c r="AC1" s="186"/>
      <c r="AD1" s="186"/>
      <c r="AE1" s="186"/>
      <c r="AF1" s="186"/>
      <c r="AG1" s="186"/>
      <c r="AH1" s="186" t="s">
        <v>91</v>
      </c>
      <c r="AI1" s="186"/>
      <c r="AJ1" s="186"/>
      <c r="AK1" s="186"/>
      <c r="AL1" s="186"/>
      <c r="AM1" s="186"/>
      <c r="AN1" s="186" t="s">
        <v>92</v>
      </c>
      <c r="AO1" s="186"/>
      <c r="AP1" s="186"/>
      <c r="AQ1" s="186"/>
      <c r="AR1" s="186"/>
      <c r="AS1" s="186"/>
      <c r="AT1" s="185" t="s">
        <v>209</v>
      </c>
      <c r="AU1" s="185"/>
      <c r="AV1" s="185"/>
      <c r="AW1" s="185"/>
      <c r="AX1" s="185"/>
      <c r="AY1" s="185"/>
      <c r="AZ1" s="185" t="s">
        <v>94</v>
      </c>
      <c r="BA1" s="185"/>
      <c r="BB1" s="185"/>
      <c r="BC1" s="185"/>
    </row>
    <row r="2" spans="1:213" ht="50.25" customHeight="1" x14ac:dyDescent="0.2">
      <c r="A2" s="72" t="s">
        <v>210</v>
      </c>
      <c r="B2" s="72" t="s">
        <v>1</v>
      </c>
      <c r="C2" s="72" t="s">
        <v>211</v>
      </c>
      <c r="D2" s="72" t="s">
        <v>99</v>
      </c>
      <c r="E2" s="72" t="s">
        <v>100</v>
      </c>
      <c r="F2" s="184" t="s">
        <v>3</v>
      </c>
      <c r="G2" s="184"/>
      <c r="H2" s="184" t="s">
        <v>5</v>
      </c>
      <c r="I2" s="184"/>
      <c r="J2" s="184" t="s">
        <v>33</v>
      </c>
      <c r="K2" s="184"/>
      <c r="L2" s="184" t="s">
        <v>101</v>
      </c>
      <c r="M2" s="184"/>
      <c r="N2" s="184" t="s">
        <v>9</v>
      </c>
      <c r="O2" s="184"/>
      <c r="P2" s="184" t="s">
        <v>11</v>
      </c>
      <c r="Q2" s="184"/>
      <c r="R2" s="184" t="s">
        <v>145</v>
      </c>
      <c r="S2" s="184"/>
      <c r="T2" s="184" t="s">
        <v>146</v>
      </c>
      <c r="U2" s="184"/>
      <c r="V2" s="184" t="s">
        <v>17</v>
      </c>
      <c r="W2" s="184"/>
      <c r="X2" s="184" t="s">
        <v>104</v>
      </c>
      <c r="Y2" s="184"/>
      <c r="Z2" s="184" t="s">
        <v>105</v>
      </c>
      <c r="AA2" s="184"/>
      <c r="AB2" s="184" t="s">
        <v>27</v>
      </c>
      <c r="AC2" s="184"/>
      <c r="AD2" s="184" t="s">
        <v>106</v>
      </c>
      <c r="AE2" s="184"/>
      <c r="AF2" s="184" t="s">
        <v>31</v>
      </c>
      <c r="AG2" s="184"/>
      <c r="AH2" s="184" t="s">
        <v>23</v>
      </c>
      <c r="AI2" s="184"/>
      <c r="AJ2" s="184" t="s">
        <v>25</v>
      </c>
      <c r="AK2" s="184"/>
      <c r="AL2" s="184" t="s">
        <v>147</v>
      </c>
      <c r="AM2" s="184"/>
      <c r="AN2" s="184" t="s">
        <v>109</v>
      </c>
      <c r="AO2" s="184"/>
      <c r="AP2" s="184" t="s">
        <v>110</v>
      </c>
      <c r="AQ2" s="184"/>
      <c r="AR2" s="184" t="s">
        <v>111</v>
      </c>
      <c r="AS2" s="184"/>
      <c r="AT2" s="73" t="s">
        <v>87</v>
      </c>
      <c r="AU2" s="73" t="s">
        <v>88</v>
      </c>
      <c r="AV2" s="73" t="s">
        <v>89</v>
      </c>
      <c r="AW2" s="73" t="s">
        <v>117</v>
      </c>
      <c r="AX2" s="73" t="s">
        <v>91</v>
      </c>
      <c r="AY2" s="73" t="s">
        <v>92</v>
      </c>
      <c r="AZ2" s="73" t="s">
        <v>118</v>
      </c>
      <c r="BA2" s="73" t="s">
        <v>119</v>
      </c>
      <c r="BB2" s="73" t="s">
        <v>212</v>
      </c>
      <c r="BC2" s="73" t="s">
        <v>213</v>
      </c>
      <c r="HE2" s="74"/>
    </row>
    <row r="3" spans="1:213" ht="18" x14ac:dyDescent="0.2">
      <c r="A3" s="70"/>
      <c r="B3" s="70"/>
      <c r="C3" s="70"/>
      <c r="D3" s="70"/>
      <c r="E3" s="70"/>
      <c r="F3" s="3" t="s">
        <v>122</v>
      </c>
      <c r="G3" s="3" t="s">
        <v>123</v>
      </c>
      <c r="H3" s="3" t="s">
        <v>122</v>
      </c>
      <c r="I3" s="3" t="s">
        <v>123</v>
      </c>
      <c r="J3" s="3" t="s">
        <v>122</v>
      </c>
      <c r="K3" s="3" t="s">
        <v>123</v>
      </c>
      <c r="L3" s="3" t="s">
        <v>122</v>
      </c>
      <c r="M3" s="3" t="s">
        <v>123</v>
      </c>
      <c r="N3" s="3" t="s">
        <v>122</v>
      </c>
      <c r="O3" s="3" t="s">
        <v>123</v>
      </c>
      <c r="P3" s="3" t="s">
        <v>122</v>
      </c>
      <c r="Q3" s="3" t="s">
        <v>123</v>
      </c>
      <c r="R3" s="3" t="s">
        <v>122</v>
      </c>
      <c r="S3" s="3" t="s">
        <v>123</v>
      </c>
      <c r="T3" s="3" t="s">
        <v>122</v>
      </c>
      <c r="U3" s="3" t="s">
        <v>123</v>
      </c>
      <c r="V3" s="3" t="s">
        <v>122</v>
      </c>
      <c r="W3" s="3" t="s">
        <v>123</v>
      </c>
      <c r="X3" s="3" t="s">
        <v>122</v>
      </c>
      <c r="Y3" s="3" t="s">
        <v>123</v>
      </c>
      <c r="Z3" s="3" t="s">
        <v>122</v>
      </c>
      <c r="AA3" s="3" t="s">
        <v>123</v>
      </c>
      <c r="AB3" s="3" t="s">
        <v>122</v>
      </c>
      <c r="AC3" s="3" t="s">
        <v>123</v>
      </c>
      <c r="AD3" s="3" t="s">
        <v>122</v>
      </c>
      <c r="AE3" s="3" t="s">
        <v>123</v>
      </c>
      <c r="AF3" s="3" t="s">
        <v>122</v>
      </c>
      <c r="AG3" s="3" t="s">
        <v>123</v>
      </c>
      <c r="AH3" s="3" t="s">
        <v>122</v>
      </c>
      <c r="AI3" s="3" t="s">
        <v>123</v>
      </c>
      <c r="AJ3" s="3" t="s">
        <v>122</v>
      </c>
      <c r="AK3" s="3" t="s">
        <v>123</v>
      </c>
      <c r="AL3" s="3" t="s">
        <v>122</v>
      </c>
      <c r="AM3" s="3" t="s">
        <v>123</v>
      </c>
      <c r="AN3" s="3" t="s">
        <v>122</v>
      </c>
      <c r="AO3" s="3" t="s">
        <v>123</v>
      </c>
      <c r="AP3" s="3" t="s">
        <v>122</v>
      </c>
      <c r="AQ3" s="3" t="s">
        <v>123</v>
      </c>
      <c r="AR3" s="3" t="s">
        <v>122</v>
      </c>
      <c r="AS3" s="3" t="s">
        <v>123</v>
      </c>
      <c r="AT3" s="181"/>
      <c r="AU3" s="182"/>
      <c r="AV3" s="182"/>
      <c r="AW3" s="182"/>
      <c r="AX3" s="182"/>
      <c r="AY3" s="183"/>
      <c r="AZ3" s="3"/>
      <c r="BA3" s="3"/>
      <c r="BB3" s="3"/>
      <c r="BC3" s="3"/>
      <c r="HE3" s="74"/>
    </row>
    <row r="4" spans="1:213" ht="34.5" customHeight="1" x14ac:dyDescent="0.2">
      <c r="A4" s="70">
        <v>1</v>
      </c>
      <c r="B4" s="70"/>
      <c r="C4" s="70"/>
      <c r="D4" s="75"/>
      <c r="E4" s="75"/>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181"/>
      <c r="AU4" s="182"/>
      <c r="AV4" s="182"/>
      <c r="AW4" s="182"/>
      <c r="AX4" s="182"/>
      <c r="AY4" s="183"/>
      <c r="AZ4" s="70"/>
      <c r="BA4" s="70"/>
      <c r="BB4" s="70"/>
      <c r="BC4" s="70"/>
    </row>
    <row r="5" spans="1:213" ht="34.5" customHeight="1" x14ac:dyDescent="0.2">
      <c r="A5" s="70">
        <v>2</v>
      </c>
      <c r="B5" s="70"/>
      <c r="C5" s="70"/>
      <c r="D5" s="75"/>
      <c r="E5" s="75"/>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181"/>
      <c r="AU5" s="182"/>
      <c r="AV5" s="182"/>
      <c r="AW5" s="182"/>
      <c r="AX5" s="182"/>
      <c r="AY5" s="183"/>
      <c r="AZ5" s="70"/>
      <c r="BA5" s="70"/>
      <c r="BB5" s="70"/>
      <c r="BC5" s="70"/>
    </row>
    <row r="6" spans="1:213" ht="34.5" customHeight="1" x14ac:dyDescent="0.2">
      <c r="A6" s="70">
        <v>3</v>
      </c>
      <c r="B6" s="70"/>
      <c r="C6" s="70"/>
      <c r="D6" s="75"/>
      <c r="E6" s="75"/>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181"/>
      <c r="AU6" s="182"/>
      <c r="AV6" s="182"/>
      <c r="AW6" s="182"/>
      <c r="AX6" s="182"/>
      <c r="AY6" s="183"/>
      <c r="AZ6" s="70"/>
      <c r="BA6" s="70"/>
      <c r="BB6" s="70"/>
      <c r="BC6" s="70"/>
    </row>
    <row r="7" spans="1:213" ht="34.5" customHeight="1" x14ac:dyDescent="0.2">
      <c r="A7" s="70">
        <v>4</v>
      </c>
      <c r="B7" s="70"/>
      <c r="C7" s="70"/>
      <c r="D7" s="75"/>
      <c r="E7" s="75"/>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181"/>
      <c r="AU7" s="182"/>
      <c r="AV7" s="182"/>
      <c r="AW7" s="182"/>
      <c r="AX7" s="182"/>
      <c r="AY7" s="183"/>
      <c r="AZ7" s="70"/>
      <c r="BA7" s="70"/>
      <c r="BB7" s="70"/>
      <c r="BC7" s="70"/>
    </row>
    <row r="8" spans="1:213" ht="34.5" customHeight="1" x14ac:dyDescent="0.2">
      <c r="A8" s="70">
        <v>5</v>
      </c>
      <c r="B8" s="70"/>
      <c r="C8" s="70"/>
      <c r="D8" s="75"/>
      <c r="E8" s="75"/>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181"/>
      <c r="AU8" s="182"/>
      <c r="AV8" s="182"/>
      <c r="AW8" s="182"/>
      <c r="AX8" s="182"/>
      <c r="AY8" s="183"/>
      <c r="AZ8" s="70"/>
      <c r="BA8" s="70"/>
      <c r="BB8" s="70"/>
      <c r="BC8" s="70"/>
    </row>
    <row r="9" spans="1:213" ht="34.5" customHeight="1" x14ac:dyDescent="0.2">
      <c r="A9" s="70">
        <v>6</v>
      </c>
      <c r="B9" s="70"/>
      <c r="C9" s="70"/>
      <c r="D9" s="75"/>
      <c r="E9" s="75"/>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181"/>
      <c r="AU9" s="182"/>
      <c r="AV9" s="182"/>
      <c r="AW9" s="182"/>
      <c r="AX9" s="182"/>
      <c r="AY9" s="183"/>
      <c r="AZ9" s="70"/>
      <c r="BA9" s="70"/>
      <c r="BB9" s="70"/>
      <c r="BC9" s="70"/>
    </row>
    <row r="10" spans="1:213" ht="34.5" customHeight="1" x14ac:dyDescent="0.2">
      <c r="A10" s="70">
        <v>7</v>
      </c>
      <c r="B10" s="70"/>
      <c r="C10" s="70"/>
      <c r="D10" s="75"/>
      <c r="E10" s="75"/>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181"/>
      <c r="AU10" s="182"/>
      <c r="AV10" s="182"/>
      <c r="AW10" s="182"/>
      <c r="AX10" s="182"/>
      <c r="AY10" s="183"/>
      <c r="AZ10" s="70"/>
      <c r="BA10" s="70"/>
      <c r="BB10" s="70"/>
      <c r="BC10" s="70"/>
    </row>
    <row r="11" spans="1:213" ht="34.5" customHeight="1" x14ac:dyDescent="0.2">
      <c r="A11" s="70">
        <v>8</v>
      </c>
      <c r="B11" s="70"/>
      <c r="C11" s="70"/>
      <c r="D11" s="75"/>
      <c r="E11" s="75"/>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181"/>
      <c r="AU11" s="182"/>
      <c r="AV11" s="182"/>
      <c r="AW11" s="182"/>
      <c r="AX11" s="182"/>
      <c r="AY11" s="183"/>
      <c r="AZ11" s="70"/>
      <c r="BA11" s="70"/>
      <c r="BB11" s="70"/>
      <c r="BC11" s="70"/>
    </row>
    <row r="12" spans="1:213" ht="34.5" customHeight="1" x14ac:dyDescent="0.2">
      <c r="A12" s="70">
        <v>9</v>
      </c>
      <c r="B12" s="70"/>
      <c r="C12" s="70"/>
      <c r="D12" s="75"/>
      <c r="E12" s="75"/>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181"/>
      <c r="AU12" s="182"/>
      <c r="AV12" s="182"/>
      <c r="AW12" s="182"/>
      <c r="AX12" s="182"/>
      <c r="AY12" s="183"/>
      <c r="AZ12" s="70"/>
      <c r="BA12" s="70"/>
      <c r="BB12" s="70"/>
      <c r="BC12" s="70"/>
    </row>
    <row r="13" spans="1:213" ht="34.5" customHeight="1" x14ac:dyDescent="0.2">
      <c r="A13" s="70">
        <v>10</v>
      </c>
      <c r="B13" s="70"/>
      <c r="C13" s="70"/>
      <c r="D13" s="75"/>
      <c r="E13" s="75"/>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181"/>
      <c r="AU13" s="182"/>
      <c r="AV13" s="182"/>
      <c r="AW13" s="182"/>
      <c r="AX13" s="182"/>
      <c r="AY13" s="183"/>
      <c r="AZ13" s="70"/>
      <c r="BA13" s="70"/>
      <c r="BB13" s="70"/>
      <c r="BC13" s="70"/>
    </row>
    <row r="14" spans="1:213" ht="34.5" customHeight="1" x14ac:dyDescent="0.2">
      <c r="A14" s="70">
        <v>11</v>
      </c>
      <c r="B14" s="70"/>
      <c r="C14" s="70"/>
      <c r="D14" s="75"/>
      <c r="E14" s="75"/>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181"/>
      <c r="AU14" s="182"/>
      <c r="AV14" s="182"/>
      <c r="AW14" s="182"/>
      <c r="AX14" s="182"/>
      <c r="AY14" s="183"/>
      <c r="AZ14" s="70"/>
      <c r="BA14" s="70"/>
      <c r="BB14" s="70"/>
      <c r="BC14" s="70"/>
    </row>
    <row r="15" spans="1:213" ht="34.5" customHeight="1" x14ac:dyDescent="0.2">
      <c r="A15" s="70">
        <v>12</v>
      </c>
      <c r="B15" s="70"/>
      <c r="C15" s="70"/>
      <c r="D15" s="75"/>
      <c r="E15" s="75"/>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181"/>
      <c r="AU15" s="182"/>
      <c r="AV15" s="182"/>
      <c r="AW15" s="182"/>
      <c r="AX15" s="182"/>
      <c r="AY15" s="183"/>
      <c r="AZ15" s="70"/>
      <c r="BA15" s="70"/>
      <c r="BB15" s="70"/>
      <c r="BC15" s="70"/>
    </row>
    <row r="16" spans="1:213" ht="34.5" customHeight="1" x14ac:dyDescent="0.2">
      <c r="A16" s="70">
        <v>13</v>
      </c>
      <c r="B16" s="70"/>
      <c r="C16" s="70"/>
      <c r="D16" s="75"/>
      <c r="E16" s="75"/>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181"/>
      <c r="AU16" s="182"/>
      <c r="AV16" s="182"/>
      <c r="AW16" s="182"/>
      <c r="AX16" s="182"/>
      <c r="AY16" s="183"/>
      <c r="AZ16" s="70"/>
      <c r="BA16" s="70"/>
      <c r="BB16" s="70"/>
      <c r="BC16" s="70"/>
    </row>
  </sheetData>
  <mergeCells count="42">
    <mergeCell ref="AZ1:BC1"/>
    <mergeCell ref="AH1:AM1"/>
    <mergeCell ref="AN1:AS1"/>
    <mergeCell ref="V2:W2"/>
    <mergeCell ref="X2:Y2"/>
    <mergeCell ref="T1:AA1"/>
    <mergeCell ref="AB1:AG1"/>
    <mergeCell ref="T2:U2"/>
    <mergeCell ref="J2:K2"/>
    <mergeCell ref="L2:M2"/>
    <mergeCell ref="AD2:AE2"/>
    <mergeCell ref="AF2:AG2"/>
    <mergeCell ref="AT1:AY1"/>
    <mergeCell ref="F1:K1"/>
    <mergeCell ref="L1:S1"/>
    <mergeCell ref="N2:O2"/>
    <mergeCell ref="P2:Q2"/>
    <mergeCell ref="R2:S2"/>
    <mergeCell ref="F2:G2"/>
    <mergeCell ref="H2:I2"/>
    <mergeCell ref="Z2:AA2"/>
    <mergeCell ref="AB2:AC2"/>
    <mergeCell ref="AT7:AY7"/>
    <mergeCell ref="AT8:AY8"/>
    <mergeCell ref="AH2:AI2"/>
    <mergeCell ref="AJ2:AK2"/>
    <mergeCell ref="AL2:AM2"/>
    <mergeCell ref="AN2:AO2"/>
    <mergeCell ref="AP2:AQ2"/>
    <mergeCell ref="AR2:AS2"/>
    <mergeCell ref="AT3:AY3"/>
    <mergeCell ref="AT4:AY4"/>
    <mergeCell ref="AT5:AY5"/>
    <mergeCell ref="AT6:AY6"/>
    <mergeCell ref="AT15:AY15"/>
    <mergeCell ref="AT16:AY16"/>
    <mergeCell ref="AT9:AY9"/>
    <mergeCell ref="AT10:AY10"/>
    <mergeCell ref="AT11:AY11"/>
    <mergeCell ref="AT12:AY12"/>
    <mergeCell ref="AT13:AY13"/>
    <mergeCell ref="AT14:AY14"/>
  </mergeCells>
  <phoneticPr fontId="19" type="noConversion"/>
  <conditionalFormatting sqref="F4:F16 AB4:AB16 AD4:AD16 AF4:AF16 AH4:AH16 AJ4:AJ16 AL4:AL16 AN4:AN16 AP4:AP16 AR4:AR16 Z4:Z16 X4:X16 V4:V16 T4:T16 R4:R16 P4:P16 N4:N16 L4:L16 J4:J16 H4:H16">
    <cfRule type="cellIs" dxfId="4" priority="1" stopIfTrue="1" operator="equal">
      <formula>1</formula>
    </cfRule>
    <cfRule type="cellIs" dxfId="3" priority="2" stopIfTrue="1" operator="equal">
      <formula>1</formula>
    </cfRule>
  </conditionalFormatting>
  <conditionalFormatting sqref="G4:G16 AC4:AC16 AE4:AE16 AG4:AG16 AI4:AI16 AK4:AK16 AM4:AM16 AO4:AO16 AQ4:AQ16 AS4:AS16 AA4:AA16 Y4:Y16 W4:W16 U4:U16 S4:S16 Q4:Q16 O4:O16 M4:M16 K4:K16 I4:I16">
    <cfRule type="cellIs" dxfId="2" priority="3" stopIfTrue="1" operator="equal">
      <formula>1</formula>
    </cfRule>
    <cfRule type="cellIs" dxfId="1" priority="4" stopIfTrue="1" operator="equal">
      <formula>0</formula>
    </cfRule>
    <cfRule type="cellIs" dxfId="0" priority="5" stopIfTrue="1" operator="equal">
      <formula>0</formula>
    </cfRule>
  </conditionalFormatting>
  <pageMargins left="0.78740157480314965" right="0.78740157480314965" top="0.78740157480314965" bottom="0.78740157480314965" header="0" footer="0"/>
  <pageSetup paperSize="122" scale="92" orientation="landscape" r:id="rId1"/>
  <colBreaks count="1" manualBreakCount="1">
    <brk id="33"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8EBBDD35CE9547927A9310779D9AEE" ma:contentTypeVersion="12" ma:contentTypeDescription="Create a new document." ma:contentTypeScope="" ma:versionID="d2e585975c19f9472491d0884bddb875">
  <xsd:schema xmlns:xsd="http://www.w3.org/2001/XMLSchema" xmlns:xs="http://www.w3.org/2001/XMLSchema" xmlns:p="http://schemas.microsoft.com/office/2006/metadata/properties" xmlns:ns1="http://schemas.microsoft.com/sharepoint/v3" xmlns:ns2="8ecc83a6-9356-4581-8ec7-955d59ba38c2" xmlns:ns3="6538633e-1edc-418a-8892-0622c0eb0029" targetNamespace="http://schemas.microsoft.com/office/2006/metadata/properties" ma:root="true" ma:fieldsID="d5471320c8545cf7cbf00c4a0abb86c9" ns1:_="" ns2:_="" ns3:_="">
    <xsd:import namespace="http://schemas.microsoft.com/sharepoint/v3"/>
    <xsd:import namespace="8ecc83a6-9356-4581-8ec7-955d59ba38c2"/>
    <xsd:import namespace="6538633e-1edc-418a-8892-0622c0eb0029"/>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cc83a6-9356-4581-8ec7-955d59ba38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538633e-1edc-418a-8892-0622c0eb002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9AF0BC51-AED3-491A-9711-33E83BEF5335}">
  <ds:schemaRefs>
    <ds:schemaRef ds:uri="http://schemas.microsoft.com/sharepoint/v3/contenttype/forms"/>
  </ds:schemaRefs>
</ds:datastoreItem>
</file>

<file path=customXml/itemProps2.xml><?xml version="1.0" encoding="utf-8"?>
<ds:datastoreItem xmlns:ds="http://schemas.openxmlformats.org/officeDocument/2006/customXml" ds:itemID="{0DA6BA91-AA9E-4A34-82B3-7F2EF6126A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ecc83a6-9356-4581-8ec7-955d59ba38c2"/>
    <ds:schemaRef ds:uri="6538633e-1edc-418a-8892-0622c0eb00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4A9131-BD9F-40EC-9179-8774BBB6DD7A}">
  <ds:schemaRefs>
    <ds:schemaRef ds:uri="http://schemas.openxmlformats.org/package/2006/metadata/core-properties"/>
    <ds:schemaRef ds:uri="8ecc83a6-9356-4581-8ec7-955d59ba38c2"/>
    <ds:schemaRef ds:uri="http://purl.org/dc/elements/1.1/"/>
    <ds:schemaRef ds:uri="http://schemas.microsoft.com/office/2006/documentManagement/types"/>
    <ds:schemaRef ds:uri="http://schemas.microsoft.com/office/infopath/2007/PartnerControls"/>
    <ds:schemaRef ds:uri="6538633e-1edc-418a-8892-0622c0eb0029"/>
    <ds:schemaRef ds:uri="http://www.w3.org/XML/1998/namespace"/>
    <ds:schemaRef ds:uri="http://purl.org/dc/terms/"/>
    <ds:schemaRef ds:uri="http://schemas.microsoft.com/sharepoint/v3"/>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INSTRUCTIVO</vt:lpstr>
      <vt:lpstr>CRITERIOS DE STANFORT</vt:lpstr>
      <vt:lpstr>LISTA</vt:lpstr>
      <vt:lpstr>RESULTADOS.</vt:lpstr>
      <vt:lpstr>RECOMEDACION DE ELEMENTOS </vt:lpstr>
      <vt:lpstr>SILLA </vt:lpstr>
      <vt:lpstr>RESULTADOS</vt:lpstr>
      <vt:lpstr>HOJA DE RECOLECCIÓN</vt:lpstr>
      <vt:lpstr>LISTA!Área_de_impresión</vt:lpstr>
      <vt:lpstr>'RECOMEDACION DE ELEMENTOS '!Área_de_impresión</vt:lpstr>
      <vt:lpstr>RESULTADOS.!Área_de_impresión</vt:lpstr>
      <vt:lpstr>'SILLA '!Área_de_impresión</vt:lpstr>
      <vt:lpstr>'HOJA DE RECOLECCIÓN'!Títulos_a_imprimir</vt:lpstr>
      <vt:lpstr>LISTA!Títulos_a_imprimir</vt:lpstr>
    </vt:vector>
  </TitlesOfParts>
  <Manager/>
  <Company>SURATEP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SURATEP</dc:creator>
  <cp:keywords/>
  <dc:description/>
  <cp:lastModifiedBy>MEDIGAM SAS</cp:lastModifiedBy>
  <cp:revision/>
  <cp:lastPrinted>2023-07-14T19:35:46Z</cp:lastPrinted>
  <dcterms:created xsi:type="dcterms:W3CDTF">2002-09-30T21:03:39Z</dcterms:created>
  <dcterms:modified xsi:type="dcterms:W3CDTF">2023-07-14T19:45:44Z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0x010100D48EBBDD35CE9547927A9310779D9AEE</vt:lpwstr>
  </property>
</Properties>
</file>