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ey Ariza Villegas\Desktop\PLANES TALENTO HUMANO 2024\"/>
    </mc:Choice>
  </mc:AlternateContent>
  <xr:revisionPtr revIDLastSave="0" documentId="13_ncr:1_{B64CA835-D48D-470C-AA62-720DD20F40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DE TRABAJO ANUAL SSST 2023" sheetId="3" r:id="rId1"/>
    <sheet name="PORCENTAJE DE AVANCE SG-SST" sheetId="2" r:id="rId2"/>
  </sheets>
  <calcPr calcId="181029"/>
</workbook>
</file>

<file path=xl/calcChain.xml><?xml version="1.0" encoding="utf-8"?>
<calcChain xmlns="http://schemas.openxmlformats.org/spreadsheetml/2006/main">
  <c r="AH56" i="3" l="1"/>
  <c r="AG56" i="3"/>
  <c r="AF56" i="3"/>
  <c r="AG44" i="3" l="1"/>
  <c r="AH44" i="3" s="1"/>
  <c r="AF44" i="3"/>
  <c r="AB58" i="3" l="1"/>
  <c r="AG38" i="3"/>
  <c r="AF38" i="3"/>
  <c r="AF29" i="3"/>
  <c r="AF17" i="3"/>
  <c r="AG12" i="3"/>
  <c r="AF12" i="3"/>
  <c r="AH38" i="3" l="1"/>
  <c r="AD58" i="3"/>
  <c r="AC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AG57" i="3"/>
  <c r="AF57" i="3"/>
  <c r="AG55" i="3"/>
  <c r="AF55" i="3"/>
  <c r="AG54" i="3"/>
  <c r="AF54" i="3"/>
  <c r="AG53" i="3"/>
  <c r="AF53" i="3"/>
  <c r="AG52" i="3"/>
  <c r="AF52" i="3"/>
  <c r="AG51" i="3"/>
  <c r="AF51" i="3"/>
  <c r="AG50" i="3"/>
  <c r="AF50" i="3"/>
  <c r="AG49" i="3"/>
  <c r="AF49" i="3"/>
  <c r="AG48" i="3"/>
  <c r="AF48" i="3"/>
  <c r="AG47" i="3"/>
  <c r="AH47" i="3" s="1"/>
  <c r="AF47" i="3"/>
  <c r="AG46" i="3"/>
  <c r="AH46" i="3" s="1"/>
  <c r="AF46" i="3"/>
  <c r="AG45" i="3"/>
  <c r="AH45" i="3" s="1"/>
  <c r="AF45" i="3"/>
  <c r="AG43" i="3"/>
  <c r="AH43" i="3" s="1"/>
  <c r="AF43" i="3"/>
  <c r="AG42" i="3"/>
  <c r="AH42" i="3" s="1"/>
  <c r="AF42" i="3"/>
  <c r="AG41" i="3"/>
  <c r="AH41" i="3" s="1"/>
  <c r="AF41" i="3"/>
  <c r="AG40" i="3"/>
  <c r="AH40" i="3" s="1"/>
  <c r="AF40" i="3"/>
  <c r="AG39" i="3"/>
  <c r="AH39" i="3" s="1"/>
  <c r="AF39" i="3"/>
  <c r="AG37" i="3"/>
  <c r="AH37" i="3" s="1"/>
  <c r="AF37" i="3"/>
  <c r="AG36" i="3"/>
  <c r="AH36" i="3" s="1"/>
  <c r="AG35" i="3"/>
  <c r="AF35" i="3"/>
  <c r="AG34" i="3"/>
  <c r="AF34" i="3"/>
  <c r="AG33" i="3"/>
  <c r="AF33" i="3"/>
  <c r="AG32" i="3"/>
  <c r="AF32" i="3"/>
  <c r="AG31" i="3"/>
  <c r="AF31" i="3"/>
  <c r="AG30" i="3"/>
  <c r="AF30" i="3"/>
  <c r="AG29" i="3"/>
  <c r="AH29" i="3" s="1"/>
  <c r="AG28" i="3"/>
  <c r="AH28" i="3" s="1"/>
  <c r="AF28" i="3"/>
  <c r="AG27" i="3"/>
  <c r="AH27" i="3" s="1"/>
  <c r="AF27" i="3"/>
  <c r="AG26" i="3"/>
  <c r="AH26" i="3" s="1"/>
  <c r="AF26" i="3"/>
  <c r="AG25" i="3"/>
  <c r="AH25" i="3" s="1"/>
  <c r="AF25" i="3"/>
  <c r="AG24" i="3"/>
  <c r="AH24" i="3" s="1"/>
  <c r="AF24" i="3"/>
  <c r="AG23" i="3"/>
  <c r="AH23" i="3" s="1"/>
  <c r="AF23" i="3"/>
  <c r="AG22" i="3"/>
  <c r="AH22" i="3" s="1"/>
  <c r="AG21" i="3"/>
  <c r="AF21" i="3"/>
  <c r="AG20" i="3"/>
  <c r="AF20" i="3"/>
  <c r="AG19" i="3"/>
  <c r="AF19" i="3"/>
  <c r="AG18" i="3"/>
  <c r="AF18" i="3"/>
  <c r="AG17" i="3"/>
  <c r="AH17" i="3" s="1"/>
  <c r="AG16" i="3"/>
  <c r="AH16" i="3" s="1"/>
  <c r="AF16" i="3"/>
  <c r="AG15" i="3"/>
  <c r="AH15" i="3" s="1"/>
  <c r="AF15" i="3"/>
  <c r="AG14" i="3"/>
  <c r="AH14" i="3" s="1"/>
  <c r="AF14" i="3"/>
  <c r="AG13" i="3"/>
  <c r="AF13" i="3"/>
  <c r="AH48" i="3" l="1"/>
  <c r="AH49" i="3"/>
  <c r="AH50" i="3"/>
  <c r="AH51" i="3"/>
  <c r="AH53" i="3"/>
  <c r="AH54" i="3"/>
  <c r="AH18" i="3"/>
  <c r="AH19" i="3"/>
  <c r="AH20" i="3"/>
  <c r="AH21" i="3"/>
  <c r="AH30" i="3"/>
  <c r="AH31" i="3"/>
  <c r="AH32" i="3"/>
  <c r="AH33" i="3"/>
  <c r="AH34" i="3"/>
  <c r="AH35" i="3"/>
  <c r="AH57" i="3"/>
  <c r="AH52" i="3"/>
  <c r="AH55" i="3"/>
  <c r="AG58" i="3"/>
  <c r="AH13" i="3"/>
  <c r="AI13" i="3" s="1"/>
  <c r="AF58" i="3"/>
  <c r="AH12" i="3"/>
  <c r="AI12" i="3" s="1"/>
  <c r="AH58" i="3" l="1"/>
  <c r="E8" i="2"/>
  <c r="H21" i="2"/>
  <c r="H42" i="2" l="1"/>
  <c r="H35" i="2"/>
  <c r="H20" i="2"/>
  <c r="G17" i="2" s="1"/>
  <c r="H28" i="2"/>
  <c r="H27" i="2"/>
  <c r="G24" i="2" s="1"/>
  <c r="H41" i="2"/>
  <c r="C24" i="2"/>
  <c r="E24" i="2"/>
  <c r="E13" i="2"/>
  <c r="C38" i="2"/>
  <c r="E38" i="2"/>
  <c r="A38" i="2"/>
  <c r="C31" i="2"/>
  <c r="E31" i="2"/>
  <c r="A31" i="2"/>
  <c r="H34" i="2"/>
  <c r="A24" i="2"/>
  <c r="E17" i="2"/>
  <c r="C17" i="2"/>
  <c r="A17" i="2"/>
  <c r="G31" i="2" l="1"/>
  <c r="G38" i="2"/>
</calcChain>
</file>

<file path=xl/sharedStrings.xml><?xml version="1.0" encoding="utf-8"?>
<sst xmlns="http://schemas.openxmlformats.org/spreadsheetml/2006/main" count="408" uniqueCount="298">
  <si>
    <t>Código:</t>
  </si>
  <si>
    <t>Versión:</t>
  </si>
  <si>
    <t>Fecha:</t>
  </si>
  <si>
    <t>RECURSOS</t>
  </si>
  <si>
    <t>ACTIVIDADES</t>
  </si>
  <si>
    <t>OBJETIVOS</t>
  </si>
  <si>
    <t>METAS</t>
  </si>
  <si>
    <t>RESPONSABLE</t>
  </si>
  <si>
    <t>TRIMESTRE I</t>
  </si>
  <si>
    <t>TRIMESTRE II</t>
  </si>
  <si>
    <t>TRIMESTRE III</t>
  </si>
  <si>
    <t>TRIMESTRE IV</t>
  </si>
  <si>
    <t>EVIDENCIAS</t>
  </si>
  <si>
    <t>CONSOLIDADO</t>
  </si>
  <si>
    <t xml:space="preserve">OBSERVACIONES </t>
  </si>
  <si>
    <t xml:space="preserve">Fechas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</si>
  <si>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</si>
  <si>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</si>
  <si>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</si>
  <si>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</si>
  <si>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</si>
  <si>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</si>
  <si>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</si>
  <si>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</si>
  <si>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</si>
  <si>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</si>
  <si>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</si>
  <si>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</si>
  <si>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</si>
  <si>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E</t>
  </si>
  <si>
    <t xml:space="preserve">E </t>
  </si>
  <si>
    <t xml:space="preserve">Delegar al  responsable del diseño e implementación del SG-SST </t>
  </si>
  <si>
    <t>100% de la contratacion del responsable del SG-SST</t>
  </si>
  <si>
    <t>Contrato del profesional SST. Diploma Especialista. Licencia SST Vigente. Curso virtual de 50 horas del SGSST</t>
  </si>
  <si>
    <t xml:space="preserve">Responsable del diseño e implementación del SG-SST  </t>
  </si>
  <si>
    <t xml:space="preserve">100% registro de documentos </t>
  </si>
  <si>
    <t>100% de cumplimiento</t>
  </si>
  <si>
    <t xml:space="preserve">100% cumplimento </t>
  </si>
  <si>
    <t xml:space="preserve">100% de cumplimiento </t>
  </si>
  <si>
    <t xml:space="preserve">Registro estadistico de incidente, accidente y enfermedad laboral </t>
  </si>
  <si>
    <t>Cumplimiento a los indicadores de incidente, accidente y enfermedad laboral</t>
  </si>
  <si>
    <t xml:space="preserve">100% cumplimiento de indicadores </t>
  </si>
  <si>
    <t xml:space="preserve">Cumplimiento a los indicadores de de la severidad </t>
  </si>
  <si>
    <t xml:space="preserve">Registrar Medición de la frecuencia de los incidentes, Accidentes de Trabajo y Enfermedad Laboral </t>
  </si>
  <si>
    <t xml:space="preserve">Cumplimiento a los indicadores de frecuencia </t>
  </si>
  <si>
    <t>Cumplimiento a los indicadores de mortalidad</t>
  </si>
  <si>
    <t>Registrar Medición de la prevalencia de los incidentes, Accidentes de Trabajo y Enfermedad Laboral</t>
  </si>
  <si>
    <t>Cumplimiento a los indicadores de prevalencia</t>
  </si>
  <si>
    <t>Registrar Medición de la incidencia de los incidentes, Accidentes de Trabajo y Enfermedad Laboral</t>
  </si>
  <si>
    <t>Cumplimiento a los indicadores de incidencia</t>
  </si>
  <si>
    <t>Cumplimiento a los indicadores de ausentismo</t>
  </si>
  <si>
    <t xml:space="preserve">cumplimiento al plan de mejoramiento </t>
  </si>
  <si>
    <t>nINGUNA</t>
  </si>
  <si>
    <t>SISTEMA DE GESTION DE SEGURIDAD Y SALUD EN EL TRABAJO</t>
  </si>
  <si>
    <t xml:space="preserve">FORMATO PLAN DE TRABAJO ANUAL </t>
  </si>
  <si>
    <t>NUMERO DE ACTIVIADES PROGRMADAS</t>
  </si>
  <si>
    <t>NUMERO DE ACTIVIDADES EJECUTADAS</t>
  </si>
  <si>
    <t>PORCENTAJE DE CUMPLIMIENTO</t>
  </si>
  <si>
    <t>DIFERENCIA</t>
  </si>
  <si>
    <t>PORCENTAJE FALTANTE EJECUCION DE ACTIVIDADES</t>
  </si>
  <si>
    <t>ENERO</t>
  </si>
  <si>
    <t>FEBRERO</t>
  </si>
  <si>
    <t>MARZO</t>
  </si>
  <si>
    <t>1 TRIMESTRE</t>
  </si>
  <si>
    <t>PLANEADAS</t>
  </si>
  <si>
    <t>EJECUTADAS</t>
  </si>
  <si>
    <t>ABRIL</t>
  </si>
  <si>
    <t>MAYO</t>
  </si>
  <si>
    <t>JUNIO</t>
  </si>
  <si>
    <t>2 TRIMESTRE</t>
  </si>
  <si>
    <t>JULIO</t>
  </si>
  <si>
    <t>AGOSTO</t>
  </si>
  <si>
    <t>SEPTIEMBRE</t>
  </si>
  <si>
    <t>3 TRIMESTRE</t>
  </si>
  <si>
    <t>OCTUBRE</t>
  </si>
  <si>
    <t>NOVIEMBRE</t>
  </si>
  <si>
    <t>DICIEMBRE</t>
  </si>
  <si>
    <t>4 TRIMESTRE</t>
  </si>
  <si>
    <t>Se contrata el especialista en SST para diseñar e implementar el SG-SST</t>
  </si>
  <si>
    <t>Registrar medicion de la severidad de los accidentes de trabajo y enfermedad laboral</t>
  </si>
  <si>
    <t>Contratar Especialista SST</t>
  </si>
  <si>
    <t>Cumplir con la retencion documental del SG-SST</t>
  </si>
  <si>
    <t>Director                                       Secretaria General</t>
  </si>
  <si>
    <t>Director</t>
  </si>
  <si>
    <t xml:space="preserve">Formato listado maestro de documentos y registros del SGSST </t>
  </si>
  <si>
    <t>RECURSO</t>
  </si>
  <si>
    <t>Financiero                                 Humano                                 Tecnologico</t>
  </si>
  <si>
    <t xml:space="preserve">Director  Subdirección Administrativa y Financiera Almacenista   (Coordinación GIT Talento Humano)  Lider Talento Humano                                  Especialista SST           </t>
  </si>
  <si>
    <t>El sistema de archivo lo ejecuta el área de calidad</t>
  </si>
  <si>
    <t>Listas de asistencia con temas tratados, diligenciamiento de Formato para la Inducción y Reinducción a la SST</t>
  </si>
  <si>
    <t xml:space="preserve">Director  Subdirección Administrativa y Financiera Almacenista                </t>
  </si>
  <si>
    <t>Documento Procedimientos de Adquisición o de Compras de SST</t>
  </si>
  <si>
    <t>Cumplimiento a la matriz legal vigente</t>
  </si>
  <si>
    <t>Humano                                           Tecnologico</t>
  </si>
  <si>
    <t>Matriz normograma actualizado componente SG SST</t>
  </si>
  <si>
    <t>Elaborar el procedimiento para establecer los aspectos de SST que podrá tener en cuenta Corpocesar en la evaluación y selección de proveedores y contratistas.</t>
  </si>
  <si>
    <t>Cumplimiento en la elaboración e implementación del Procedimiento a la evaluacion  de proveedores y contratistas</t>
  </si>
  <si>
    <t xml:space="preserve">Dar cumplimiento a la normatividad legal vigente Resolución 2346 2007
</t>
  </si>
  <si>
    <t xml:space="preserve">100% de cumplimiento  a la Evaluación Medica Ocupacional </t>
  </si>
  <si>
    <t xml:space="preserve">Financiero                                 Humano                                 </t>
  </si>
  <si>
    <t>IPS de Seguridad y salud en el Trabajo o Medico contratado</t>
  </si>
  <si>
    <t>Certificados de Aptitud Laboral</t>
  </si>
  <si>
    <t xml:space="preserve">100% de cumplimiento  a las custodia de las historias clinicas. </t>
  </si>
  <si>
    <t>Custodia de Historias Clínicas</t>
  </si>
  <si>
    <t>Contrato elaboración HCO con custodia y comunicado de la IPS informando responsabilidades de sobre dichas historias</t>
  </si>
  <si>
    <t xml:space="preserve">Financiero                                 Humano        Tecnologico                         </t>
  </si>
  <si>
    <t>Diagnostico de las condiciones de salud (exámenes de ingreso,periodico,egreso y  flujograma)</t>
  </si>
  <si>
    <t>100% de cumplimiento de las condiciones de salud, flujograma</t>
  </si>
  <si>
    <t xml:space="preserve">Director                   Lider del SGSST                                                                  Responsable del diseño e implementacion del SGSST                          IPS de Seguridad y salud en el Trabajo o Medico contratado                          </t>
  </si>
  <si>
    <t>Brindar asesorias al  Comité de Seguridad y Salud en el Trabajo -COPASST y Comité de Convivencia Laboral - COCOLA</t>
  </si>
  <si>
    <t>100% de cumplimiento en la asesoria al COPASST y COCOLA</t>
  </si>
  <si>
    <t>Realizar la asesorias al COPASST y COCOLA</t>
  </si>
  <si>
    <t>Realizar las Evaluaciones Médicas Ocupacionales a los funcionarios</t>
  </si>
  <si>
    <t xml:space="preserve">Humano                       Tecnologico                    </t>
  </si>
  <si>
    <t>100% de cumplimiento en las inspecciones de seguridad</t>
  </si>
  <si>
    <t>Realizar las inspecciones de seguridad</t>
  </si>
  <si>
    <t xml:space="preserve">Cumplimiento a la Realización de las  Inpecciones de seguridad </t>
  </si>
  <si>
    <t>Responsable del diseño e implementación del SGSST                                 COPASST                        Brigadas</t>
  </si>
  <si>
    <t xml:space="preserve">100% de cumplimiento a las reuniones del COPASST </t>
  </si>
  <si>
    <t>Cuplimiento a las reuniones del COPASST</t>
  </si>
  <si>
    <t>Realizar el COPASST mensualmente las reuniones</t>
  </si>
  <si>
    <t>COPASST</t>
  </si>
  <si>
    <t>Actas mensuales de las reuniones</t>
  </si>
  <si>
    <t>100% de cumplimiento a las reuniones del Comité de Convivencia Laboral - COCOLA</t>
  </si>
  <si>
    <t>Cumplimiento a las reuniones del Comité de Convivencia Laboral - COCOLA</t>
  </si>
  <si>
    <t xml:space="preserve">Realizar reuniones trimestrales el Comité de Convivencia Laboral </t>
  </si>
  <si>
    <t xml:space="preserve">Asistencia de reuniones, actas trimestrales </t>
  </si>
  <si>
    <t>Comité de Convivencia Laboral</t>
  </si>
  <si>
    <t xml:space="preserve">Lider encargado del SGSST               Miembros del COPASST                        Miembros del COCOLA               Brigadas de emergencias    </t>
  </si>
  <si>
    <t>Certificados de realización del curso virtual</t>
  </si>
  <si>
    <t>Dar cumplimiento a la Matriz de peligros y riesgos</t>
  </si>
  <si>
    <t>100% de cumplimiento en la normatividad en el diseño de la matriz de peligros y riesgo</t>
  </si>
  <si>
    <t>Diseñar la matriz de peligro de las seccionales y actualizar la de la sede principal</t>
  </si>
  <si>
    <t xml:space="preserve">Humano                       Financiero                                                 Tecnologico                    </t>
  </si>
  <si>
    <t>Evidenciar en medio físico y magnético  Matriz de peligros y riesgos</t>
  </si>
  <si>
    <t>Dar cumplimiento a los Indicadores de Estructura del SGSST</t>
  </si>
  <si>
    <t>100% de cumplimiento en la elaboración de los Indicadores de Estructura del SGSST</t>
  </si>
  <si>
    <t>Humano                                 Tecnologico</t>
  </si>
  <si>
    <t xml:space="preserve"> Encargado del SGSST</t>
  </si>
  <si>
    <t>Resultado del Indicador de Estructura y analisis-acciones de intervención</t>
  </si>
  <si>
    <t>Dar cumplimiento a los indicadores de proceso del SGSST</t>
  </si>
  <si>
    <t>100% de cumplimiento en la elaboración de los Indicadores de Proceso del SGSST</t>
  </si>
  <si>
    <t>Resultado del Indicador de Proceso y analisis-acciones de intervención</t>
  </si>
  <si>
    <t>Dar cumplimiento a los Indicadores de Resultado del SGSST</t>
  </si>
  <si>
    <t>100% de cumplimiento en la elaboración de los  Indicadores de Resultado del SGSST</t>
  </si>
  <si>
    <t>Resultado del Indicador de Resultado y analisis-acciones de intervención</t>
  </si>
  <si>
    <t>Dar cumplimiento a las Tecnicas y Metodos de Comunicación del SGSST</t>
  </si>
  <si>
    <t>Diseñar la Tecnicas y Metodos de Comunicación del SGSST (Formatos)</t>
  </si>
  <si>
    <t>Secretaría General (Prensa)                                    Encargado del SGSST</t>
  </si>
  <si>
    <t>Informe de Atención y respuesta a PQRS en materia de SG -SST</t>
  </si>
  <si>
    <t>Dar cumplimiento al Programa de Capacitación del SGSST</t>
  </si>
  <si>
    <t>100% de cumplimiento a la elaboración del Programa de Capacitación del SGSST</t>
  </si>
  <si>
    <t>Diseñar e implementar el Programa de Capacitación del SGSST</t>
  </si>
  <si>
    <t>Humano                               Financiero                         Tecnologico</t>
  </si>
  <si>
    <t>Humano                               Tecnologico</t>
  </si>
  <si>
    <t>Listas de Asistencia</t>
  </si>
  <si>
    <t>Dar cumplimiento a las Medidas de Prevención y Control de los Peligros y Riesgos</t>
  </si>
  <si>
    <t xml:space="preserve">100% de cumplimiento a la elaboración de las Medidas de Prevención y Control de los Peligros y Riesgos </t>
  </si>
  <si>
    <t>Diseñar e implementar las Medidas de Prevención y Control de los Peligros y Riesgos</t>
  </si>
  <si>
    <t xml:space="preserve">Director                       Subdirectora General Area Administrativa y Financiera                                  Lider del SGSST                   ARL                                                Responsable del diseño e implementacion del SGSST      </t>
  </si>
  <si>
    <t>Evidencias de medidas preventivas</t>
  </si>
  <si>
    <t>Dar cumplimiento a la actualización y socialización del Plan de Emergencia, PON`S y planos de evacuación</t>
  </si>
  <si>
    <t>100% de cumplimiento a la actualización del Plan de Emergencia, PON`S y planos de evacuación</t>
  </si>
  <si>
    <t>Actualizar y socializar el Plan de Emergencia de las seccionales, PON`S y planos de evacuación</t>
  </si>
  <si>
    <t>Plan de Emergencias y contingencias actualizado, entregado a los brigadistas y socializado a todos los trabajadores de la corporación, listas de asistencia</t>
  </si>
  <si>
    <t>Dar cumplimiento al programa de auditoria del SGSST</t>
  </si>
  <si>
    <t>100% de cumplimiento en el diseño e implementación del programa de auditoria del SGSST</t>
  </si>
  <si>
    <t>Diseñar e implementar el programa de auditoria del SGSST</t>
  </si>
  <si>
    <t>Director                            Control Interno</t>
  </si>
  <si>
    <t xml:space="preserve">Dar cumplimiento a la revisión del SGSST por el responsable de la alta dirección </t>
  </si>
  <si>
    <t xml:space="preserve">100% de cumplimiento a la revisión del SGSST por el responsable de la alta dirección </t>
  </si>
  <si>
    <t>Realizar la revisión del SGSST por el responsable de la alta dirección</t>
  </si>
  <si>
    <t>Humano                             Tecnologico</t>
  </si>
  <si>
    <t>Representante de la alta dirección</t>
  </si>
  <si>
    <t>Documento informe por la alta dirección</t>
  </si>
  <si>
    <t>Dar cumplimiento a los reportes de incidentes, accidentes y enfermedades laborales</t>
  </si>
  <si>
    <t>100% de cumplimiento a los reportes de incidentes, accidentes y enfermedades laborales</t>
  </si>
  <si>
    <t>Realizar los reportes de incidentes,accidentes y enfermedades laborales cuando se presente</t>
  </si>
  <si>
    <t>FURAT De ser necesario informe de Enfermedad Laboral</t>
  </si>
  <si>
    <t xml:space="preserve">100% de cumplimiento a la conformación del Comité de Investigación de los Accidentes Laborales </t>
  </si>
  <si>
    <t xml:space="preserve">Actualizar el Comité de Investigación de los Accidentes Laborales </t>
  </si>
  <si>
    <t>Evidencia de l Acta de conformación del Comité de Investigación de AL</t>
  </si>
  <si>
    <t>Dar cumplimiento  a los procedimientos de Acciones Preventivas y Correctivas del SGSST</t>
  </si>
  <si>
    <t>100% de cumplimiento a los procedimientos de Acciones Preventivas y Correctivas del SGSST</t>
  </si>
  <si>
    <t>Realizar las Acciones Preventivas y Correctivas del SGSST</t>
  </si>
  <si>
    <t>Humano                             Financiero                            Tecnologico</t>
  </si>
  <si>
    <t xml:space="preserve">Identificación de Acciones Preventivas y Correctivas,  Plan de Acciones de Mejora según investigaciones de ATEP </t>
  </si>
  <si>
    <t>Humano                           Tecnologico</t>
  </si>
  <si>
    <t xml:space="preserve">Registrar medicion de la mortalidad de los AT y EL </t>
  </si>
  <si>
    <t>Dar cumplimiento al Plan Estrategico de Seguridad Vial</t>
  </si>
  <si>
    <t>80% de cumplimiento al Plan Estrategico de Seguridad Vial</t>
  </si>
  <si>
    <t>Invitación capacitación ,contenido,listas de asistencia-listas de asistencia con temas tratados si es posible presentación y registro fotografico, inspecciones de vehiculos</t>
  </si>
  <si>
    <t>Dar cumplimiento al presupuesto para el SGSST              (Recurso Financiero, Humano, Tecnológico)</t>
  </si>
  <si>
    <t>100% de cumplimiento al recurso para el SG-SST</t>
  </si>
  <si>
    <t>Diseñar e implementar los recursos del SG-SST</t>
  </si>
  <si>
    <t>Humano                           Financiero                                 Tecnologico</t>
  </si>
  <si>
    <t>Dar cumplimiento a la rendición de cuentas de los responsables de SST</t>
  </si>
  <si>
    <t>100% de cumplimiento a la rendición de cuentas de los responsables de SST</t>
  </si>
  <si>
    <t>Realizar la rendición de cuentas anual</t>
  </si>
  <si>
    <t>Humano                         Tecnologico</t>
  </si>
  <si>
    <t>100%  de cumplimiento a la dotación de EPP a los trabajadores y brigadistas</t>
  </si>
  <si>
    <t>Entregar la dotación de EPP a los trabajadores y brigadistas</t>
  </si>
  <si>
    <t>Director                             Lider del SGSST               Responsablde del diseño e implementación del SGSST</t>
  </si>
  <si>
    <t>listas de asistencia con temas tratados si es posible presentación y registro fotograficos inspeccion de uso de EPP Como usar y utilidad de los EPP Seguimiento de uso EPP a los servidores Publicos</t>
  </si>
  <si>
    <t>Humano                         Financiero                Tecnologico</t>
  </si>
  <si>
    <t>SGSST</t>
  </si>
  <si>
    <t>Elaborar plan de mejoramiento e implementación de medidas y acciones correctivas solicitadas por autoridades y ARL</t>
  </si>
  <si>
    <t xml:space="preserve">Registrar estadisticas de ausentismo laboral </t>
  </si>
  <si>
    <t>Informe de seguimiento a los cambios en el SG-SST según registro de cambios realizados para la vigencia si existieran.</t>
  </si>
  <si>
    <r>
      <rPr>
        <b/>
        <sz val="12"/>
        <color rgb="FF00B0F0"/>
        <rFont val="Arial"/>
        <family val="2"/>
      </rPr>
      <t>PLANEADAS</t>
    </r>
    <r>
      <rPr>
        <sz val="12"/>
        <rFont val="Arial"/>
        <family val="2"/>
      </rPr>
      <t xml:space="preserve">    </t>
    </r>
    <r>
      <rPr>
        <b/>
        <sz val="12"/>
        <color rgb="FF00B0F0"/>
        <rFont val="Arial"/>
        <family val="2"/>
      </rPr>
      <t>1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</t>
    </r>
    <r>
      <rPr>
        <b/>
        <sz val="12"/>
        <color rgb="FF00B050"/>
        <rFont val="Arial"/>
        <family val="2"/>
      </rPr>
      <t>EJECUTADAS 1</t>
    </r>
  </si>
  <si>
    <t>Responsable del SG-SST, responsable del diseño e implementación del SGSST</t>
  </si>
  <si>
    <t>Dar cumplimiento al curso virtual de 50 horas del SGSST</t>
  </si>
  <si>
    <t xml:space="preserve">Realizar el curso virtual de 50 horas del SGSST </t>
  </si>
  <si>
    <t>100% de cumplimiento al curso virtual de 50 horas del SGSST</t>
  </si>
  <si>
    <t>Enero                                              Febrero</t>
  </si>
  <si>
    <t>% CUMPLIMIENTO para el año 2023</t>
  </si>
  <si>
    <t>Intervención del plan de acuerdo a los resultados obtenidos de la Batería Psicosocial</t>
  </si>
  <si>
    <t>Implementar las actividades enfocadas en pro del plan de desarrollo Psicosocial</t>
  </si>
  <si>
    <t>Realizar capacitaciones enfocadas al liderazgo, estrés laboral y trabajo en equipo, para mitigar inconformidades que se puedan presentar en los empleados en cuanto a riesgo psicosocdial</t>
  </si>
  <si>
    <t xml:space="preserve">Actualización y seguimiento al archivo de gestión documental, para los registros y documentos que soportan el Sistema de Gestión de SST.                               </t>
  </si>
  <si>
    <t>Realizar la inducción a los servidores y/o contratistas</t>
  </si>
  <si>
    <t xml:space="preserve">100% servidores y/o contratistas </t>
  </si>
  <si>
    <t xml:space="preserve">Adelantar la elaboración de los estudios previos para la contratación de la compra de los EPP, elementos para la prevención de riesgos y elementos para la brigada de emergencia y elaboraciójn y actualziación de historias clinicas laborales, de acuerdo con las especificaciones del SST </t>
  </si>
  <si>
    <t>Elaborar los estudios previos para la contratación requerida</t>
  </si>
  <si>
    <t>Verificar los resultados de los examenes  e Historias Clínicas Ocupacionales a los trabajadores, flujograma</t>
  </si>
  <si>
    <t xml:space="preserve">        </t>
  </si>
  <si>
    <t xml:space="preserve">Actualizar la matriz legal del SGSST </t>
  </si>
  <si>
    <t xml:space="preserve"> Listas de Asitencias, soporte de realización de actividades, fotos, videos</t>
  </si>
  <si>
    <t>100% de cumplimiento a la elaboración y realización de las actividades del subsistema de Medicina Preventiva y del Trabajo (Implementar Programa de Hábitos y Estilos de Vida  Saludables), Higiene y Seguridad Industrial</t>
  </si>
  <si>
    <t>Dar cumplimiento al subsistema de Medicina Preventiva y del Trabajo ( Hábitos y Estilos de Vida  Saludables), Higiene y Seguridad Industrial</t>
  </si>
  <si>
    <t xml:space="preserve"> </t>
  </si>
  <si>
    <t>CDP Presupuesto para el SG-SST</t>
  </si>
  <si>
    <t>Director Subdirector General Área Administrativa y Financiera
Psicóloga</t>
  </si>
  <si>
    <t>Actas con Asistencias a las reuniones</t>
  </si>
  <si>
    <t>Realización de las actividades del subsistema de Medicina Preventiva y del Trabajo (Implementar Programa de Hábitos y Estilos de Vida  Saludables), Higiene y Seguridad Industrial, Prevención DME, Riesgo Biológico, etc</t>
  </si>
  <si>
    <t>Capacitar a a los servidores públicos y/o contratistas en diferentes temas de seguridad y salud en el trabajo y temas generales.</t>
  </si>
  <si>
    <t>Realizar capacitaciones que abarquen diferentes temas de los sistemas de vigilancias epidemiológica, salud publica, entre otros de interés.</t>
  </si>
  <si>
    <t>Listas de asistencia con temas tratados, matriz con cronograma de capacitaciones actualizado con porcentajes de cumplimiento.</t>
  </si>
  <si>
    <t>Realizar los respectivos reportes a las entidades reguladoras en temas de seguridad y salud en el trabajo.</t>
  </si>
  <si>
    <t>Reportar ante la ARL y el ministerio de Trabajo los estándares mínimos del SG SST de la entidad</t>
  </si>
  <si>
    <t>Humano
Técnológico</t>
  </si>
  <si>
    <t>Profesional Especialista en  SST de la entidad.</t>
  </si>
  <si>
    <t>Certificado Expedido por la Arl y ministerio de trabajo evidenciando el porcentaje de cumplimiento.</t>
  </si>
  <si>
    <t>Dar cumplimiento a la conformación del Comité de Investigación de los Accidentes e Incidentes  Laborales -Copasst</t>
  </si>
  <si>
    <t>Capacitar a los servidores y/o contratistas en la jornada de   induccion y reinducción en SST</t>
  </si>
  <si>
    <t>Director
Asesores Externos
Profesional coordinador de SST 
ARL</t>
  </si>
  <si>
    <t>Docuemento que contenga el proceso de  Contratación sobre las  Obligaciones del SG-SST</t>
  </si>
  <si>
    <t>IPS de Seguridad y salud en el Trabajo ARL.</t>
  </si>
  <si>
    <t>Diseñar el Plan Estrategico de Seguridad Viall</t>
  </si>
  <si>
    <t xml:space="preserve">Director                      Lider del SGSST                   ARL                                                    Responsable del diseño e implementacion del SGSST                                            </t>
  </si>
  <si>
    <t>RESPONSABILIDADES DEL ESPECIALISTA EN SG-SST</t>
  </si>
  <si>
    <t>SISTEMA INTEGRADO DE GESTIÓN
GESTIÓN TALENTO HUMANO
FORMATO PLAN DE TRABAJO</t>
  </si>
  <si>
    <t>Velar por el diseño del plan de trabajo anual en Seguridad y Salud en el Trabajo
Revisar y firmar el plan de trabajo en Seguridad y Salud en el Trabajo
Revisar el cumplimiento del plan de trabajo anual en Seguridad y Salud en el Trabajo luego de la finalización del cronograma establecido
Velar por la actualización oportuna del plan de trabajo anual en Seguridad y Salud en el Trabajo</t>
  </si>
  <si>
    <t>Realizar seguimiento y acompañamiento a la ejecución del Sistema de Gestión de Seguridad y Salud en el Trabajo (SG-SST)</t>
  </si>
  <si>
    <t>Diseñar el plan de trabajo anual en Seguridad y Salud en el Trabajo
Garantizar la disponibilidad documental del plan de trabajo anual en Seguridad y Salud en el Trabajo
Gestionar el cumplimiento de las actividades establecidas en el plan de trabajo anual en Seguridad y Salud en el Trabajo
Velar por el cumplimiento de las actividades establecidas en el plan de trabajo anual en Seguridad y Salud en el Trabajo
Favorecer y acompañar el cumplimiento de las actividades establecidas en el plan de trabajo anual en Seguridad y Salud en el Trabajo
Actualizar anualmente o cuando sea necesario en el plan de trabajo anual en Seguridad y Salud en el Trabajo</t>
  </si>
  <si>
    <t>RESPONSABILIDADES DEL LIDER DEL SG-SST</t>
  </si>
  <si>
    <t>RESPONSABILIDADES DEL DIRECTOR</t>
  </si>
  <si>
    <t>PCE-04F-59</t>
  </si>
  <si>
    <t>VERSIÓN 3.0</t>
  </si>
  <si>
    <t>FECHA: 05/05/2021</t>
  </si>
  <si>
    <t>ACTIVIDADES A REALIZAR EN EL AÑO 2024</t>
  </si>
  <si>
    <t>Director/a</t>
  </si>
  <si>
    <t xml:space="preserve">  Lider del SGSST                   ARL                                                 Responsable del diseño e implementacion del SGSST                                    </t>
  </si>
  <si>
    <t xml:space="preserve">Director                   Lider del SGSST                   ARL                                              Responsable del diseño e implementacion del SGSST                                    </t>
  </si>
  <si>
    <t>Diagnostico de las condiciones de salud y Profesiograma</t>
  </si>
  <si>
    <t xml:space="preserve">Formatos de Inspecciones y comunicado con recomendaciones </t>
  </si>
  <si>
    <t>Lider encargado del SGSST                               ARL                                  COPASST Responsable del diseño e implementación del SGSST</t>
  </si>
  <si>
    <t>Director                                       Lider encargado del SGSST                                          ARL                           COPASST Responsable del diseño e implementación del SGSST</t>
  </si>
  <si>
    <t>Mantener Actualizada la ficha tecnica y realizar los Indicadores de Estructura del SGSST (cada tres meses)</t>
  </si>
  <si>
    <t>Mantener actualizada la ficha tecnica y realizar los iIndicadores de Proceso del SGSST (semestral)</t>
  </si>
  <si>
    <t>Mantener Actualizada la ficha tecnica y realizar los  Indicadores de Resultado del SGSST (mensual)</t>
  </si>
  <si>
    <t>100% de cumplimiento en la elaboración de las Técnicas y Métodos de Comunicación del SGSST</t>
  </si>
  <si>
    <t>Lider encargado del SGSST                        ARL                  COPASST Responsable del diseño e implementación del SGSST</t>
  </si>
  <si>
    <t xml:space="preserve">Director                   Lider del SGSST                   ARL                                                    Responsable del diseño e implementacion del SGSST                                    Brigadas               </t>
  </si>
  <si>
    <t>Implementar los Procedimientos de Gestión del Cambio en la corporación. Evaluación del impacto de cambios internos y externos en el
Sistema de Gestión de Seguridad y Salud en el Trabajo.</t>
  </si>
  <si>
    <t xml:space="preserve">Director                   Lider del SGSST                   ARL                                                    Responsable del diseño e implementacion del SGSST                                          </t>
  </si>
  <si>
    <t>Dar cumplimiento a la implementación de los Procedimientos de Gestión del Cambio en la corporación</t>
  </si>
  <si>
    <t>100% de cumplimiento a la Implementación de los Procedimientos de Gestión del Cambio en la corporación</t>
  </si>
  <si>
    <t>Informe de resultados de Auditoría Realizada</t>
  </si>
  <si>
    <t xml:space="preserve">Director                   Lider del SGSST                   ARL                                                       Responsable del diseño e implementacion del SGSST                                               </t>
  </si>
  <si>
    <t xml:space="preserve">Director                   Lider del SGSST                   ARL                                                 Responsable del diseño e implementacion del SGSST                                    Brigadas               </t>
  </si>
  <si>
    <t>Matriz de indicadores año 2024</t>
  </si>
  <si>
    <t>Se implementaran los indicadores en el año 2024</t>
  </si>
  <si>
    <t xml:space="preserve">Cocola                      COPASST                           Lider del SGSST                                                                           Responsable del diseño e implementacion del SG-SST                                    Brigadas               </t>
  </si>
  <si>
    <t>Documento con las rendiciones de cuenta de los responsables del SGSST</t>
  </si>
  <si>
    <t>Dar cumplimiento a la dotación de EPP a los trabajadores con sus respectiva capacitación, dotación a las  brigadistas de emergencias</t>
  </si>
  <si>
    <t>Plan de acción diligenciado</t>
  </si>
  <si>
    <t>CUMPLIMIENTO DEL AÑO 2024</t>
  </si>
  <si>
    <t>Documentar las acciones preventivas, correctivas y de mejora definidas por la revisión de la alta dirección.</t>
  </si>
  <si>
    <t>Realizar las Acciones Preventivas y Correctivas del SGSST
definidas por la alta dirección.</t>
  </si>
  <si>
    <t>100% de cumplimiento a los procedimientos de Acciones Preventivas y Correctivas</t>
  </si>
  <si>
    <t>Identificación de Acciones Preventivas y Correctivas,  Plan de Acciones de Mejora</t>
  </si>
  <si>
    <t>Dar cumplimiento al Programa de Manejo  de Sustancias Quimicas</t>
  </si>
  <si>
    <t>Implementación del Programa de Manejo  de Sustancias Quimicas</t>
  </si>
  <si>
    <t>80% cumplimiento al Programa de Manejo  de Sustancias Quimicas</t>
  </si>
  <si>
    <t xml:space="preserve">Director                            Lider del SGSST                   ARL                                            Responsable del diseño e implementacion del SGSST                                                                      Subdirector General de Gestión Ambiental                    Coordinador  GIT para la Gestion de Laboratorio  Ambiental       </t>
  </si>
  <si>
    <t>Matriz con sustancias quimicas identificadas y sus acciones,reportadas al responsable</t>
  </si>
  <si>
    <r>
      <rPr>
        <b/>
        <sz val="12"/>
        <color theme="1"/>
        <rFont val="Arial"/>
        <family val="2"/>
      </rPr>
      <t>FINANCIEROS:</t>
    </r>
    <r>
      <rPr>
        <sz val="12"/>
        <rFont val="Arial"/>
        <family val="2"/>
      </rPr>
      <t xml:space="preserve"> Según el presupuesto establecido y aprobado en SST para la vigencia del año 2024
</t>
    </r>
    <r>
      <rPr>
        <b/>
        <sz val="12"/>
        <color theme="1"/>
        <rFont val="Arial"/>
        <family val="2"/>
      </rPr>
      <t>HUMANO:</t>
    </r>
    <r>
      <rPr>
        <sz val="12"/>
        <rFont val="Arial"/>
        <family val="2"/>
      </rPr>
      <t xml:space="preserve"> Coordinador del sistema , COPASST, Comité de convivencia laboral,  Especialista en Salud Ocupacional (asesor externo )
</t>
    </r>
    <r>
      <rPr>
        <b/>
        <sz val="12"/>
        <color theme="1"/>
        <rFont val="Arial"/>
        <family val="2"/>
      </rPr>
      <t>TECNOLÓGICO:</t>
    </r>
    <r>
      <rPr>
        <sz val="12"/>
        <rFont val="Arial"/>
        <family val="2"/>
      </rPr>
      <t xml:space="preserve"> Impresora Multifuncional,   Computador, video-Bam,sonidos
</t>
    </r>
    <r>
      <rPr>
        <b/>
        <sz val="12"/>
        <color theme="1"/>
        <rFont val="Arial"/>
        <family val="2"/>
      </rPr>
      <t>TÉCNICO:</t>
    </r>
    <r>
      <rPr>
        <sz val="12"/>
        <rFont val="Arial"/>
        <family val="2"/>
      </rPr>
      <t xml:space="preserve"> Silla ergonómica, Herramientas de oficina, instalaciones locativas que constituyen los puestos de trabajo en buenas condiciones sanitarias y de confort físico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</si>
</sst>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[$€-2]* #,##0.00_-;\-[$€-2]* #,##0.00_-;_-[$€-2]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48"/>
      <color theme="1"/>
      <name val="Arial"/>
      <family val="2"/>
    </font>
    <font>
      <b/>
      <sz val="12"/>
      <color rgb="FF00B0F0"/>
      <name val="Arial"/>
      <family val="2"/>
    </font>
    <font>
      <b/>
      <sz val="12"/>
      <color rgb="FF00B050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5" fontId="1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164" fontId="15" fillId="0" borderId="0" applyFont="0" applyFill="0" applyBorder="0" applyAlignment="0" applyProtection="0"/>
    <xf numFmtId="0" fontId="16" fillId="22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5" fillId="23" borderId="4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7" fillId="16" borderId="5" applyNumberFormat="0" applyAlignment="0" applyProtection="0"/>
    <xf numFmtId="0" fontId="15" fillId="24" borderId="0" applyNumberFormat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10" fillId="0" borderId="8" applyNumberFormat="0" applyFill="0" applyAlignment="0" applyProtection="0"/>
    <xf numFmtId="0" fontId="23" fillId="0" borderId="9" applyNumberFormat="0" applyFill="0" applyAlignment="0" applyProtection="0"/>
    <xf numFmtId="0" fontId="15" fillId="0" borderId="0"/>
    <xf numFmtId="0" fontId="1" fillId="0" borderId="0"/>
  </cellStyleXfs>
  <cellXfs count="112">
    <xf numFmtId="0" fontId="0" fillId="0" borderId="0" xfId="0"/>
    <xf numFmtId="0" fontId="24" fillId="25" borderId="10" xfId="1" applyFont="1" applyFill="1" applyBorder="1" applyAlignment="1" applyProtection="1">
      <alignment horizontal="left" vertical="center" wrapText="1"/>
      <protection locked="0"/>
    </xf>
    <xf numFmtId="0" fontId="15" fillId="0" borderId="10" xfId="1" applyFont="1" applyBorder="1" applyAlignment="1">
      <alignment horizontal="center" vertical="center"/>
    </xf>
    <xf numFmtId="3" fontId="3" fillId="0" borderId="10" xfId="1" applyNumberForma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14" fontId="29" fillId="0" borderId="19" xfId="1" applyNumberFormat="1" applyFont="1" applyBorder="1" applyAlignment="1">
      <alignment horizontal="center" vertical="center" wrapText="1"/>
    </xf>
    <xf numFmtId="0" fontId="29" fillId="25" borderId="10" xfId="37" applyFont="1" applyFill="1" applyBorder="1" applyAlignment="1">
      <alignment horizontal="center" vertical="center"/>
    </xf>
    <xf numFmtId="3" fontId="0" fillId="0" borderId="0" xfId="0" applyNumberFormat="1"/>
    <xf numFmtId="0" fontId="29" fillId="0" borderId="10" xfId="1" applyFont="1" applyBorder="1" applyAlignment="1" applyProtection="1">
      <alignment vertical="center" wrapText="1"/>
      <protection locked="0"/>
    </xf>
    <xf numFmtId="0" fontId="29" fillId="0" borderId="10" xfId="1" applyFont="1" applyBorder="1" applyAlignment="1" applyProtection="1">
      <alignment horizontal="left" vertical="center" wrapText="1"/>
      <protection locked="0"/>
    </xf>
    <xf numFmtId="0" fontId="29" fillId="25" borderId="10" xfId="1" applyFont="1" applyFill="1" applyBorder="1" applyAlignment="1" applyProtection="1">
      <alignment horizontal="left" vertical="center" wrapText="1"/>
      <protection locked="0"/>
    </xf>
    <xf numFmtId="0" fontId="29" fillId="25" borderId="10" xfId="1" applyFont="1" applyFill="1" applyBorder="1" applyAlignment="1" applyProtection="1">
      <alignment horizontal="center" vertical="center" wrapText="1"/>
      <protection locked="0"/>
    </xf>
    <xf numFmtId="0" fontId="32" fillId="0" borderId="10" xfId="0" applyFont="1" applyBorder="1" applyAlignment="1">
      <alignment horizontal="center" vertical="center" wrapText="1"/>
    </xf>
    <xf numFmtId="9" fontId="29" fillId="0" borderId="10" xfId="1" applyNumberFormat="1" applyFont="1" applyBorder="1" applyAlignment="1" applyProtection="1">
      <alignment vertical="center" wrapText="1"/>
      <protection locked="0"/>
    </xf>
    <xf numFmtId="0" fontId="32" fillId="25" borderId="10" xfId="0" applyFont="1" applyFill="1" applyBorder="1" applyAlignment="1">
      <alignment horizontal="center" vertical="center" wrapText="1"/>
    </xf>
    <xf numFmtId="0" fontId="25" fillId="25" borderId="10" xfId="37" applyFont="1" applyFill="1" applyBorder="1" applyAlignment="1">
      <alignment wrapText="1"/>
    </xf>
    <xf numFmtId="0" fontId="25" fillId="0" borderId="10" xfId="37" applyFont="1" applyBorder="1" applyAlignment="1">
      <alignment horizontal="center" vertical="center" wrapText="1"/>
    </xf>
    <xf numFmtId="17" fontId="32" fillId="0" borderId="10" xfId="0" applyNumberFormat="1" applyFont="1" applyBorder="1" applyAlignment="1">
      <alignment horizontal="center" vertical="center" wrapText="1"/>
    </xf>
    <xf numFmtId="0" fontId="25" fillId="25" borderId="10" xfId="37" applyFont="1" applyFill="1" applyBorder="1" applyAlignment="1">
      <alignment horizontal="center" vertical="center" wrapText="1"/>
    </xf>
    <xf numFmtId="9" fontId="29" fillId="29" borderId="10" xfId="42" applyFont="1" applyFill="1" applyBorder="1" applyAlignment="1">
      <alignment horizontal="center" vertical="center"/>
    </xf>
    <xf numFmtId="0" fontId="32" fillId="0" borderId="10" xfId="0" applyFont="1" applyBorder="1" applyAlignment="1">
      <alignment horizontal="left" vertical="center" wrapText="1"/>
    </xf>
    <xf numFmtId="17" fontId="32" fillId="27" borderId="10" xfId="0" applyNumberFormat="1" applyFont="1" applyFill="1" applyBorder="1" applyAlignment="1">
      <alignment horizontal="center" vertical="center" wrapText="1"/>
    </xf>
    <xf numFmtId="0" fontId="29" fillId="25" borderId="10" xfId="1" applyFont="1" applyFill="1" applyBorder="1" applyAlignment="1" applyProtection="1">
      <alignment vertical="center" wrapText="1"/>
      <protection locked="0"/>
    </xf>
    <xf numFmtId="9" fontId="29" fillId="25" borderId="10" xfId="1" applyNumberFormat="1" applyFont="1" applyFill="1" applyBorder="1" applyAlignment="1" applyProtection="1">
      <alignment vertical="center" wrapText="1"/>
      <protection locked="0"/>
    </xf>
    <xf numFmtId="0" fontId="24" fillId="33" borderId="10" xfId="37" applyFont="1" applyFill="1" applyBorder="1" applyAlignment="1">
      <alignment horizontal="center" vertical="center" wrapText="1"/>
    </xf>
    <xf numFmtId="0" fontId="27" fillId="33" borderId="10" xfId="37" applyFont="1" applyFill="1" applyBorder="1" applyAlignment="1">
      <alignment horizontal="center" vertical="center" wrapText="1"/>
    </xf>
    <xf numFmtId="2" fontId="29" fillId="25" borderId="10" xfId="37" applyNumberFormat="1" applyFont="1" applyFill="1" applyBorder="1" applyAlignment="1">
      <alignment horizontal="center" vertical="center"/>
    </xf>
    <xf numFmtId="0" fontId="29" fillId="0" borderId="10" xfId="1" applyFont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29" fillId="26" borderId="10" xfId="1" applyFont="1" applyFill="1" applyBorder="1" applyAlignment="1" applyProtection="1">
      <alignment horizontal="center" vertical="center" wrapText="1"/>
      <protection locked="0"/>
    </xf>
    <xf numFmtId="0" fontId="25" fillId="0" borderId="10" xfId="37" applyFont="1" applyFill="1" applyBorder="1" applyAlignment="1">
      <alignment horizontal="center" vertical="center" wrapText="1"/>
    </xf>
    <xf numFmtId="0" fontId="25" fillId="36" borderId="10" xfId="37" applyFont="1" applyFill="1" applyBorder="1" applyAlignment="1">
      <alignment horizontal="center" vertical="center" wrapText="1"/>
    </xf>
    <xf numFmtId="0" fontId="29" fillId="0" borderId="10" xfId="37" applyFont="1" applyBorder="1" applyAlignment="1">
      <alignment horizontal="center" vertical="center"/>
    </xf>
    <xf numFmtId="14" fontId="29" fillId="0" borderId="10" xfId="1" applyNumberFormat="1" applyFont="1" applyBorder="1" applyAlignment="1" applyProtection="1">
      <alignment horizontal="left" vertical="center" wrapText="1"/>
      <protection locked="0"/>
    </xf>
    <xf numFmtId="0" fontId="29" fillId="0" borderId="10" xfId="1" applyFont="1" applyFill="1" applyBorder="1" applyAlignment="1" applyProtection="1">
      <alignment vertical="center" wrapText="1"/>
      <protection locked="0"/>
    </xf>
    <xf numFmtId="0" fontId="25" fillId="34" borderId="10" xfId="37" applyFont="1" applyFill="1" applyBorder="1" applyAlignment="1">
      <alignment horizontal="center" vertical="center" wrapText="1"/>
    </xf>
    <xf numFmtId="17" fontId="29" fillId="0" borderId="10" xfId="1" applyNumberFormat="1" applyFont="1" applyBorder="1" applyAlignment="1" applyProtection="1">
      <alignment horizontal="left" vertical="center" wrapText="1"/>
      <protection locked="0"/>
    </xf>
    <xf numFmtId="17" fontId="29" fillId="27" borderId="10" xfId="1" applyNumberFormat="1" applyFont="1" applyFill="1" applyBorder="1" applyAlignment="1" applyProtection="1">
      <alignment horizontal="left" vertical="center" wrapText="1"/>
      <protection locked="0"/>
    </xf>
    <xf numFmtId="1" fontId="25" fillId="25" borderId="10" xfId="37" applyNumberFormat="1" applyFont="1" applyFill="1" applyBorder="1" applyAlignment="1">
      <alignment horizontal="center" vertical="center" wrapText="1"/>
    </xf>
    <xf numFmtId="1" fontId="25" fillId="34" borderId="10" xfId="37" applyNumberFormat="1" applyFont="1" applyFill="1" applyBorder="1" applyAlignment="1">
      <alignment horizontal="center" vertical="center" wrapText="1"/>
    </xf>
    <xf numFmtId="1" fontId="25" fillId="0" borderId="10" xfId="37" applyNumberFormat="1" applyFont="1" applyBorder="1" applyAlignment="1">
      <alignment horizontal="center" vertical="center" wrapText="1"/>
    </xf>
    <xf numFmtId="1" fontId="29" fillId="0" borderId="10" xfId="37" applyNumberFormat="1" applyFont="1" applyBorder="1" applyAlignment="1">
      <alignment horizontal="center" vertical="center"/>
    </xf>
    <xf numFmtId="0" fontId="29" fillId="27" borderId="10" xfId="1" applyFont="1" applyFill="1" applyBorder="1" applyAlignment="1" applyProtection="1">
      <alignment horizontal="left" vertical="center" wrapText="1"/>
      <protection locked="0"/>
    </xf>
    <xf numFmtId="0" fontId="32" fillId="25" borderId="10" xfId="0" applyFont="1" applyFill="1" applyBorder="1" applyAlignment="1">
      <alignment horizontal="left" vertical="center" wrapText="1"/>
    </xf>
    <xf numFmtId="0" fontId="31" fillId="25" borderId="10" xfId="1" applyFont="1" applyFill="1" applyBorder="1" applyAlignment="1" applyProtection="1">
      <alignment horizontal="left" vertical="center" wrapText="1"/>
      <protection locked="0"/>
    </xf>
    <xf numFmtId="14" fontId="29" fillId="25" borderId="10" xfId="1" applyNumberFormat="1" applyFont="1" applyFill="1" applyBorder="1" applyAlignment="1" applyProtection="1">
      <alignment horizontal="left" vertical="center" wrapText="1"/>
      <protection locked="0"/>
    </xf>
    <xf numFmtId="0" fontId="37" fillId="0" borderId="10" xfId="0" applyFont="1" applyBorder="1" applyAlignment="1">
      <alignment horizontal="center" vertical="center"/>
    </xf>
    <xf numFmtId="0" fontId="37" fillId="0" borderId="10" xfId="0" applyFont="1" applyBorder="1"/>
    <xf numFmtId="0" fontId="32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7" fillId="33" borderId="10" xfId="37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9" fillId="0" borderId="10" xfId="1" applyFont="1" applyBorder="1" applyAlignment="1" applyProtection="1">
      <alignment horizontal="center" vertical="center" wrapText="1"/>
      <protection locked="0"/>
    </xf>
    <xf numFmtId="0" fontId="27" fillId="33" borderId="10" xfId="37" applyFont="1" applyFill="1" applyBorder="1" applyAlignment="1">
      <alignment horizontal="center" vertical="center"/>
    </xf>
    <xf numFmtId="0" fontId="24" fillId="33" borderId="10" xfId="37" applyFont="1" applyFill="1" applyBorder="1" applyAlignment="1">
      <alignment horizontal="center" vertical="center" wrapText="1"/>
    </xf>
    <xf numFmtId="0" fontId="30" fillId="33" borderId="10" xfId="37" applyFont="1" applyFill="1" applyBorder="1" applyAlignment="1">
      <alignment horizontal="center" vertical="center" wrapText="1"/>
    </xf>
    <xf numFmtId="0" fontId="33" fillId="25" borderId="10" xfId="37" applyFont="1" applyFill="1" applyBorder="1" applyAlignment="1">
      <alignment horizontal="center" vertical="center" textRotation="90"/>
    </xf>
    <xf numFmtId="0" fontId="29" fillId="25" borderId="10" xfId="37" applyFont="1" applyFill="1" applyBorder="1" applyAlignment="1">
      <alignment horizontal="center" vertical="center" wrapText="1"/>
    </xf>
    <xf numFmtId="0" fontId="25" fillId="25" borderId="17" xfId="37" applyFont="1" applyFill="1" applyBorder="1" applyAlignment="1">
      <alignment horizontal="center" wrapText="1"/>
    </xf>
    <xf numFmtId="2" fontId="3" fillId="0" borderId="14" xfId="1" applyNumberFormat="1" applyBorder="1" applyAlignment="1">
      <alignment horizontal="center" vertical="center"/>
    </xf>
    <xf numFmtId="2" fontId="3" fillId="0" borderId="11" xfId="1" applyNumberFormat="1" applyBorder="1" applyAlignment="1">
      <alignment horizontal="center" vertical="center"/>
    </xf>
    <xf numFmtId="2" fontId="3" fillId="0" borderId="12" xfId="1" applyNumberFormat="1" applyBorder="1" applyAlignment="1">
      <alignment horizontal="center" vertical="center"/>
    </xf>
    <xf numFmtId="2" fontId="3" fillId="0" borderId="13" xfId="1" applyNumberFormat="1" applyBorder="1" applyAlignment="1">
      <alignment horizontal="center" vertical="center"/>
    </xf>
    <xf numFmtId="2" fontId="3" fillId="0" borderId="15" xfId="1" applyNumberFormat="1" applyBorder="1" applyAlignment="1">
      <alignment horizontal="center" vertical="center"/>
    </xf>
    <xf numFmtId="2" fontId="3" fillId="0" borderId="16" xfId="1" applyNumberForma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15" fillId="32" borderId="14" xfId="1" applyFont="1" applyFill="1" applyBorder="1" applyAlignment="1">
      <alignment horizontal="center" vertical="center"/>
    </xf>
    <xf numFmtId="0" fontId="15" fillId="32" borderId="11" xfId="1" applyFont="1" applyFill="1" applyBorder="1" applyAlignment="1">
      <alignment horizontal="center" vertical="center"/>
    </xf>
    <xf numFmtId="0" fontId="15" fillId="32" borderId="15" xfId="1" applyFont="1" applyFill="1" applyBorder="1" applyAlignment="1">
      <alignment horizontal="center" vertical="center"/>
    </xf>
    <xf numFmtId="0" fontId="15" fillId="32" borderId="16" xfId="1" applyFont="1" applyFill="1" applyBorder="1" applyAlignment="1">
      <alignment horizontal="center" vertical="center"/>
    </xf>
    <xf numFmtId="0" fontId="15" fillId="29" borderId="14" xfId="1" applyFont="1" applyFill="1" applyBorder="1" applyAlignment="1">
      <alignment horizontal="center" vertical="center"/>
    </xf>
    <xf numFmtId="0" fontId="15" fillId="29" borderId="11" xfId="1" applyFont="1" applyFill="1" applyBorder="1" applyAlignment="1">
      <alignment horizontal="center" vertical="center"/>
    </xf>
    <xf numFmtId="0" fontId="15" fillId="29" borderId="15" xfId="1" applyFont="1" applyFill="1" applyBorder="1" applyAlignment="1">
      <alignment horizontal="center" vertical="center"/>
    </xf>
    <xf numFmtId="0" fontId="15" fillId="29" borderId="16" xfId="1" applyFont="1" applyFill="1" applyBorder="1" applyAlignment="1">
      <alignment horizontal="center" vertical="center"/>
    </xf>
    <xf numFmtId="0" fontId="15" fillId="31" borderId="14" xfId="1" applyFont="1" applyFill="1" applyBorder="1" applyAlignment="1">
      <alignment horizontal="center" vertical="center"/>
    </xf>
    <xf numFmtId="0" fontId="15" fillId="31" borderId="11" xfId="1" applyFont="1" applyFill="1" applyBorder="1" applyAlignment="1">
      <alignment horizontal="center" vertical="center"/>
    </xf>
    <xf numFmtId="0" fontId="15" fillId="31" borderId="15" xfId="1" applyFont="1" applyFill="1" applyBorder="1" applyAlignment="1">
      <alignment horizontal="center" vertical="center"/>
    </xf>
    <xf numFmtId="0" fontId="15" fillId="31" borderId="16" xfId="1" applyFont="1" applyFill="1" applyBorder="1" applyAlignment="1">
      <alignment horizontal="center" vertical="center"/>
    </xf>
    <xf numFmtId="0" fontId="15" fillId="30" borderId="14" xfId="1" applyFont="1" applyFill="1" applyBorder="1" applyAlignment="1">
      <alignment horizontal="center" vertical="center"/>
    </xf>
    <xf numFmtId="0" fontId="15" fillId="30" borderId="11" xfId="1" applyFont="1" applyFill="1" applyBorder="1" applyAlignment="1">
      <alignment horizontal="center" vertical="center"/>
    </xf>
    <xf numFmtId="0" fontId="15" fillId="30" borderId="15" xfId="1" applyFont="1" applyFill="1" applyBorder="1" applyAlignment="1">
      <alignment horizontal="center" vertical="center"/>
    </xf>
    <xf numFmtId="0" fontId="15" fillId="30" borderId="16" xfId="1" applyFont="1" applyFill="1" applyBorder="1" applyAlignment="1">
      <alignment horizontal="center" vertical="center"/>
    </xf>
    <xf numFmtId="2" fontId="26" fillId="27" borderId="10" xfId="1" applyNumberFormat="1" applyFont="1" applyFill="1" applyBorder="1" applyAlignment="1">
      <alignment horizontal="center" vertical="center"/>
    </xf>
    <xf numFmtId="0" fontId="15" fillId="0" borderId="10" xfId="1" applyFont="1" applyBorder="1" applyAlignment="1">
      <alignment horizontal="center" vertical="center" wrapText="1"/>
    </xf>
    <xf numFmtId="2" fontId="26" fillId="0" borderId="10" xfId="1" applyNumberFormat="1" applyFont="1" applyBorder="1" applyAlignment="1">
      <alignment horizontal="center" vertical="center"/>
    </xf>
    <xf numFmtId="0" fontId="26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3" fillId="0" borderId="10" xfId="1" applyBorder="1" applyAlignment="1">
      <alignment horizontal="center" vertical="center"/>
    </xf>
    <xf numFmtId="0" fontId="27" fillId="34" borderId="10" xfId="1" applyFont="1" applyFill="1" applyBorder="1" applyAlignment="1">
      <alignment horizontal="center" vertical="center" wrapText="1"/>
    </xf>
    <xf numFmtId="0" fontId="27" fillId="28" borderId="10" xfId="1" applyFont="1" applyFill="1" applyBorder="1" applyAlignment="1">
      <alignment horizontal="center" vertical="center" wrapText="1"/>
    </xf>
    <xf numFmtId="0" fontId="27" fillId="35" borderId="10" xfId="1" applyFont="1" applyFill="1" applyBorder="1" applyAlignment="1">
      <alignment horizontal="center" vertical="center" wrapText="1"/>
    </xf>
    <xf numFmtId="0" fontId="3" fillId="33" borderId="0" xfId="1" applyFill="1" applyAlignment="1">
      <alignment horizontal="center"/>
    </xf>
    <xf numFmtId="0" fontId="3" fillId="0" borderId="10" xfId="1" applyBorder="1" applyAlignment="1">
      <alignment horizontal="center"/>
    </xf>
    <xf numFmtId="0" fontId="28" fillId="0" borderId="14" xfId="1" applyFont="1" applyBorder="1" applyAlignment="1">
      <alignment horizontal="center" vertical="center" wrapText="1"/>
    </xf>
    <xf numFmtId="0" fontId="28" fillId="0" borderId="17" xfId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center" vertical="center" wrapText="1"/>
    </xf>
    <xf numFmtId="0" fontId="28" fillId="0" borderId="15" xfId="1" applyFont="1" applyBorder="1" applyAlignment="1">
      <alignment horizontal="center" vertical="center" wrapText="1"/>
    </xf>
    <xf numFmtId="0" fontId="28" fillId="0" borderId="18" xfId="1" applyFont="1" applyBorder="1" applyAlignment="1">
      <alignment horizontal="center" vertical="center" wrapText="1"/>
    </xf>
    <xf numFmtId="0" fontId="28" fillId="0" borderId="16" xfId="1" applyFont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 wrapText="1"/>
    </xf>
    <xf numFmtId="0" fontId="28" fillId="0" borderId="20" xfId="1" applyFont="1" applyBorder="1" applyAlignment="1">
      <alignment horizontal="left" vertical="center" wrapText="1"/>
    </xf>
    <xf numFmtId="0" fontId="28" fillId="0" borderId="19" xfId="1" applyFont="1" applyBorder="1" applyAlignment="1">
      <alignment horizontal="left" vertical="center" wrapText="1"/>
    </xf>
    <xf numFmtId="0" fontId="28" fillId="0" borderId="20" xfId="1" applyFont="1" applyBorder="1" applyAlignment="1">
      <alignment horizontal="left" vertical="center"/>
    </xf>
    <xf numFmtId="0" fontId="28" fillId="0" borderId="19" xfId="1" applyFont="1" applyBorder="1" applyAlignment="1">
      <alignment horizontal="left" vertical="center"/>
    </xf>
    <xf numFmtId="0" fontId="28" fillId="0" borderId="10" xfId="1" applyFont="1" applyBorder="1" applyAlignment="1">
      <alignment horizontal="left" vertical="center" wrapText="1"/>
    </xf>
  </cellXfs>
  <cellStyles count="55">
    <cellStyle name="20% - Énfasis1 2" xfId="2" xr:uid="{00000000-0005-0000-0000-000000000000}"/>
    <cellStyle name="20% - Énfasis2 2" xfId="3" xr:uid="{00000000-0005-0000-0000-000001000000}"/>
    <cellStyle name="20% - Énfasis3 2" xfId="4" xr:uid="{00000000-0005-0000-0000-000002000000}"/>
    <cellStyle name="20% - Énfasis4 2" xfId="5" xr:uid="{00000000-0005-0000-0000-000003000000}"/>
    <cellStyle name="20% - Énfasis5 2" xfId="6" xr:uid="{00000000-0005-0000-0000-000004000000}"/>
    <cellStyle name="20% - Énfasis6 2" xfId="7" xr:uid="{00000000-0005-0000-0000-000005000000}"/>
    <cellStyle name="40% - Énfasis1 2" xfId="8" xr:uid="{00000000-0005-0000-0000-000006000000}"/>
    <cellStyle name="40% - Énfasis2 2" xfId="9" xr:uid="{00000000-0005-0000-0000-000007000000}"/>
    <cellStyle name="40% - Énfasis3 2" xfId="10" xr:uid="{00000000-0005-0000-0000-000008000000}"/>
    <cellStyle name="40% - Énfasis4 2" xfId="11" xr:uid="{00000000-0005-0000-0000-000009000000}"/>
    <cellStyle name="40% - Énfasis5 2" xfId="12" xr:uid="{00000000-0005-0000-0000-00000A000000}"/>
    <cellStyle name="40% - Énfasis6 2" xfId="13" xr:uid="{00000000-0005-0000-0000-00000B000000}"/>
    <cellStyle name="60% - Énfasis1 2" xfId="14" xr:uid="{00000000-0005-0000-0000-00000C000000}"/>
    <cellStyle name="60% - Énfasis2 2" xfId="15" xr:uid="{00000000-0005-0000-0000-00000D000000}"/>
    <cellStyle name="60% - Énfasis3 2" xfId="16" xr:uid="{00000000-0005-0000-0000-00000E000000}"/>
    <cellStyle name="60% - Énfasis4 2" xfId="17" xr:uid="{00000000-0005-0000-0000-00000F000000}"/>
    <cellStyle name="60% - Énfasis5 2" xfId="18" xr:uid="{00000000-0005-0000-0000-000010000000}"/>
    <cellStyle name="60% - Énfasis6 2" xfId="19" xr:uid="{00000000-0005-0000-0000-000011000000}"/>
    <cellStyle name="Buena 2" xfId="20" xr:uid="{00000000-0005-0000-0000-000012000000}"/>
    <cellStyle name="Cálculo 2" xfId="21" xr:uid="{00000000-0005-0000-0000-000013000000}"/>
    <cellStyle name="Celda de comprobación 2" xfId="22" xr:uid="{00000000-0005-0000-0000-000014000000}"/>
    <cellStyle name="Celda vinculada 2" xfId="23" xr:uid="{00000000-0005-0000-0000-000015000000}"/>
    <cellStyle name="Encabezado 4 2" xfId="24" xr:uid="{00000000-0005-0000-0000-000016000000}"/>
    <cellStyle name="Énfasis1 2" xfId="25" xr:uid="{00000000-0005-0000-0000-000017000000}"/>
    <cellStyle name="Énfasis2 2" xfId="26" xr:uid="{00000000-0005-0000-0000-000018000000}"/>
    <cellStyle name="Énfasis3 2" xfId="27" xr:uid="{00000000-0005-0000-0000-000019000000}"/>
    <cellStyle name="Énfasis4 2" xfId="28" xr:uid="{00000000-0005-0000-0000-00001A000000}"/>
    <cellStyle name="Énfasis5 2" xfId="29" xr:uid="{00000000-0005-0000-0000-00001B000000}"/>
    <cellStyle name="Énfasis6 2" xfId="30" xr:uid="{00000000-0005-0000-0000-00001C000000}"/>
    <cellStyle name="Entrada 2" xfId="31" xr:uid="{00000000-0005-0000-0000-00001D000000}"/>
    <cellStyle name="Euro" xfId="32" xr:uid="{00000000-0005-0000-0000-00001E000000}"/>
    <cellStyle name="Hipervínculo 2" xfId="33" xr:uid="{00000000-0005-0000-0000-00001F000000}"/>
    <cellStyle name="Incorrecto 2" xfId="34" xr:uid="{00000000-0005-0000-0000-000020000000}"/>
    <cellStyle name="Millares 2" xfId="35" xr:uid="{00000000-0005-0000-0000-000021000000}"/>
    <cellStyle name="Neutral 2" xfId="36" xr:uid="{00000000-0005-0000-0000-000022000000}"/>
    <cellStyle name="Normal" xfId="0" builtinId="0"/>
    <cellStyle name="Normal 2" xfId="37" xr:uid="{00000000-0005-0000-0000-000024000000}"/>
    <cellStyle name="Normal 2 2" xfId="53" xr:uid="{00000000-0005-0000-0000-000025000000}"/>
    <cellStyle name="Normal 3" xfId="38" xr:uid="{00000000-0005-0000-0000-000026000000}"/>
    <cellStyle name="Normal 3 2" xfId="39" xr:uid="{00000000-0005-0000-0000-000027000000}"/>
    <cellStyle name="Normal 4" xfId="54" xr:uid="{00000000-0005-0000-0000-000028000000}"/>
    <cellStyle name="Normal 5" xfId="1" xr:uid="{00000000-0005-0000-0000-000029000000}"/>
    <cellStyle name="Notas 2" xfId="40" xr:uid="{00000000-0005-0000-0000-00002A000000}"/>
    <cellStyle name="Porcentual 2" xfId="41" xr:uid="{00000000-0005-0000-0000-00002B000000}"/>
    <cellStyle name="Porcentual 3" xfId="42" xr:uid="{00000000-0005-0000-0000-00002C000000}"/>
    <cellStyle name="Salida 2" xfId="43" xr:uid="{00000000-0005-0000-0000-00002D000000}"/>
    <cellStyle name="Sin nombre1" xfId="44" xr:uid="{00000000-0005-0000-0000-00002E000000}"/>
    <cellStyle name="Sin nombre2" xfId="45" xr:uid="{00000000-0005-0000-0000-00002F000000}"/>
    <cellStyle name="Texto de advertencia 2" xfId="46" xr:uid="{00000000-0005-0000-0000-000030000000}"/>
    <cellStyle name="Texto explicativo 2" xfId="47" xr:uid="{00000000-0005-0000-0000-000031000000}"/>
    <cellStyle name="Título 1 2" xfId="49" xr:uid="{00000000-0005-0000-0000-000032000000}"/>
    <cellStyle name="Título 2 2" xfId="50" xr:uid="{00000000-0005-0000-0000-000033000000}"/>
    <cellStyle name="Título 3 2" xfId="51" xr:uid="{00000000-0005-0000-0000-000034000000}"/>
    <cellStyle name="Título 4" xfId="48" xr:uid="{00000000-0005-0000-0000-000035000000}"/>
    <cellStyle name="Total 2" xfId="52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639535</xdr:colOff>
      <xdr:row>58</xdr:row>
      <xdr:rowOff>952500</xdr:rowOff>
    </xdr:from>
    <xdr:to>
      <xdr:col>11</xdr:col>
      <xdr:colOff>65313</xdr:colOff>
      <xdr:row>58</xdr:row>
      <xdr:rowOff>1835150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39535" y="65754250"/>
          <a:ext cx="8776153" cy="882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600" b="1">
              <a:latin typeface="Arial" panose="020B0604020202020204" pitchFamily="34" charset="0"/>
              <a:cs typeface="Arial" panose="020B0604020202020204" pitchFamily="34" charset="0"/>
            </a:rPr>
            <a:t>ADRIANA</a:t>
          </a:r>
          <a:r>
            <a:rPr lang="es-CO" sz="1600" b="1" baseline="0">
              <a:latin typeface="Arial" panose="020B0604020202020204" pitchFamily="34" charset="0"/>
              <a:cs typeface="Arial" panose="020B0604020202020204" pitchFamily="34" charset="0"/>
            </a:rPr>
            <a:t> MARGARITA GARCIA AREVALO</a:t>
          </a:r>
          <a:endParaRPr lang="es-CO" sz="16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CO" sz="1600" b="1">
              <a:latin typeface="Arial" panose="020B0604020202020204" pitchFamily="34" charset="0"/>
              <a:cs typeface="Arial" panose="020B0604020202020204" pitchFamily="34" charset="0"/>
            </a:rPr>
            <a:t>Directora</a:t>
          </a:r>
          <a:r>
            <a:rPr lang="es-CO" sz="1600" b="1" baseline="0">
              <a:latin typeface="Arial" panose="020B0604020202020204" pitchFamily="34" charset="0"/>
              <a:cs typeface="Arial" panose="020B0604020202020204" pitchFamily="34" charset="0"/>
            </a:rPr>
            <a:t> General</a:t>
          </a:r>
          <a:endParaRPr lang="es-CO" sz="16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CO" sz="1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120196</xdr:colOff>
      <xdr:row>58</xdr:row>
      <xdr:rowOff>952501</xdr:rowOff>
    </xdr:from>
    <xdr:to>
      <xdr:col>30</xdr:col>
      <xdr:colOff>476250</xdr:colOff>
      <xdr:row>58</xdr:row>
      <xdr:rowOff>1809751</xdr:rowOff>
    </xdr:to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78571" y="65754251"/>
          <a:ext cx="4674054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600" b="1">
              <a:latin typeface="Arial" panose="020B0604020202020204" pitchFamily="34" charset="0"/>
              <a:cs typeface="Arial" panose="020B0604020202020204" pitchFamily="34" charset="0"/>
            </a:rPr>
            <a:t>DELIS</a:t>
          </a:r>
          <a:r>
            <a:rPr lang="es-CO" sz="1600" b="1" baseline="0">
              <a:latin typeface="Arial" panose="020B0604020202020204" pitchFamily="34" charset="0"/>
              <a:cs typeface="Arial" panose="020B0604020202020204" pitchFamily="34" charset="0"/>
            </a:rPr>
            <a:t> ISABEL GAMEZ DAZA Profesional De Apoyo SST</a:t>
          </a:r>
          <a:r>
            <a:rPr lang="es-CO" sz="1600" b="1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                                                                                                                                   </a:t>
          </a:r>
          <a:r>
            <a:rPr lang="es-CO" sz="1600">
              <a:latin typeface="Arial" panose="020B0604020202020204" pitchFamily="34" charset="0"/>
              <a:cs typeface="Arial" panose="020B0604020202020204" pitchFamily="34" charset="0"/>
            </a:rPr>
            <a:t>Fecha: </a:t>
          </a:r>
          <a:r>
            <a:rPr lang="es-CO" sz="16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Fecha: 29/01/2024</a:t>
          </a:r>
          <a:endParaRPr lang="es-CO" sz="16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1571624</xdr:colOff>
      <xdr:row>0</xdr:row>
      <xdr:rowOff>95250</xdr:rowOff>
    </xdr:from>
    <xdr:to>
      <xdr:col>3</xdr:col>
      <xdr:colOff>23520</xdr:colOff>
      <xdr:row>2</xdr:row>
      <xdr:rowOff>285750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4" y="95250"/>
          <a:ext cx="1849146" cy="88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76201</xdr:rowOff>
    </xdr:from>
    <xdr:to>
      <xdr:col>1</xdr:col>
      <xdr:colOff>647700</xdr:colOff>
      <xdr:row>2</xdr:row>
      <xdr:rowOff>361951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76201"/>
          <a:ext cx="14097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9"/>
  <sheetViews>
    <sheetView tabSelected="1" view="pageBreakPreview" topLeftCell="A55" zoomScale="60" zoomScaleNormal="40" workbookViewId="0">
      <selection activeCell="AE57" sqref="AE57"/>
    </sheetView>
  </sheetViews>
  <sheetFormatPr baseColWidth="10" defaultRowHeight="14.4" x14ac:dyDescent="0.3"/>
  <cols>
    <col min="2" max="3" width="25.5546875" customWidth="1"/>
    <col min="4" max="4" width="22.44140625" customWidth="1"/>
    <col min="5" max="5" width="18.33203125" customWidth="1"/>
    <col min="6" max="6" width="30" customWidth="1"/>
    <col min="7" max="7" width="5.33203125" customWidth="1"/>
    <col min="8" max="30" width="3.6640625" customWidth="1"/>
    <col min="31" max="31" width="25.88671875" customWidth="1"/>
    <col min="32" max="32" width="15.109375" customWidth="1"/>
    <col min="33" max="33" width="14.44140625" customWidth="1"/>
    <col min="34" max="34" width="19.88671875" customWidth="1"/>
    <col min="35" max="35" width="17" customWidth="1"/>
    <col min="36" max="36" width="23.33203125" customWidth="1"/>
    <col min="37" max="37" width="0" hidden="1" customWidth="1"/>
  </cols>
  <sheetData>
    <row r="1" spans="1:37" ht="27.75" customHeight="1" x14ac:dyDescent="0.3">
      <c r="A1" s="53"/>
      <c r="B1" s="53"/>
      <c r="C1" s="53"/>
      <c r="D1" s="53"/>
      <c r="E1" s="53"/>
      <c r="F1" s="49" t="s">
        <v>251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6" t="s">
        <v>257</v>
      </c>
      <c r="AK1" s="47"/>
    </row>
    <row r="2" spans="1:37" ht="27" customHeight="1" x14ac:dyDescent="0.3">
      <c r="A2" s="53"/>
      <c r="B2" s="53"/>
      <c r="C2" s="53"/>
      <c r="D2" s="53"/>
      <c r="E2" s="53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6" t="s">
        <v>258</v>
      </c>
      <c r="AK2" s="47"/>
    </row>
    <row r="3" spans="1:37" ht="27" customHeight="1" x14ac:dyDescent="0.3">
      <c r="A3" s="53"/>
      <c r="B3" s="53"/>
      <c r="C3" s="53"/>
      <c r="D3" s="53"/>
      <c r="E3" s="53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6" t="s">
        <v>259</v>
      </c>
      <c r="AK3" s="47"/>
    </row>
    <row r="4" spans="1:37" ht="69" customHeight="1" x14ac:dyDescent="0.3">
      <c r="A4" s="52" t="s">
        <v>256</v>
      </c>
      <c r="B4" s="52"/>
      <c r="C4" s="52"/>
      <c r="D4" s="52"/>
      <c r="E4" s="52"/>
      <c r="F4" s="50" t="s">
        <v>252</v>
      </c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47"/>
    </row>
    <row r="5" spans="1:37" ht="33.75" customHeight="1" x14ac:dyDescent="0.3">
      <c r="A5" s="52" t="s">
        <v>255</v>
      </c>
      <c r="B5" s="52"/>
      <c r="C5" s="52"/>
      <c r="D5" s="52"/>
      <c r="E5" s="52"/>
      <c r="F5" s="51" t="s">
        <v>253</v>
      </c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47"/>
    </row>
    <row r="6" spans="1:37" ht="105" customHeight="1" x14ac:dyDescent="0.3">
      <c r="A6" s="52" t="s">
        <v>250</v>
      </c>
      <c r="B6" s="52"/>
      <c r="C6" s="52"/>
      <c r="D6" s="52"/>
      <c r="E6" s="52"/>
      <c r="F6" s="50" t="s">
        <v>254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47"/>
    </row>
    <row r="7" spans="1:37" ht="82.5" customHeight="1" x14ac:dyDescent="0.3">
      <c r="A7" s="55" t="s">
        <v>3</v>
      </c>
      <c r="B7" s="55"/>
      <c r="C7" s="55"/>
      <c r="D7" s="55"/>
      <c r="E7" s="55"/>
      <c r="F7" s="56" t="s">
        <v>297</v>
      </c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</row>
    <row r="8" spans="1:37" x14ac:dyDescent="0.3">
      <c r="A8" s="57" t="s">
        <v>4</v>
      </c>
      <c r="B8" s="57"/>
      <c r="C8" s="57" t="s">
        <v>5</v>
      </c>
      <c r="D8" s="57" t="s">
        <v>6</v>
      </c>
      <c r="E8" s="57" t="s">
        <v>85</v>
      </c>
      <c r="F8" s="54" t="s">
        <v>7</v>
      </c>
      <c r="G8" s="58" t="s">
        <v>8</v>
      </c>
      <c r="H8" s="58"/>
      <c r="I8" s="58"/>
      <c r="J8" s="58"/>
      <c r="K8" s="58"/>
      <c r="L8" s="58"/>
      <c r="M8" s="58" t="s">
        <v>9</v>
      </c>
      <c r="N8" s="58"/>
      <c r="O8" s="58"/>
      <c r="P8" s="58"/>
      <c r="Q8" s="58"/>
      <c r="R8" s="58"/>
      <c r="S8" s="58" t="s">
        <v>10</v>
      </c>
      <c r="T8" s="58"/>
      <c r="U8" s="58"/>
      <c r="V8" s="58"/>
      <c r="W8" s="58"/>
      <c r="X8" s="58"/>
      <c r="Y8" s="58" t="s">
        <v>11</v>
      </c>
      <c r="Z8" s="58"/>
      <c r="AA8" s="58"/>
      <c r="AB8" s="58"/>
      <c r="AC8" s="58"/>
      <c r="AD8" s="58"/>
      <c r="AE8" s="57" t="s">
        <v>12</v>
      </c>
      <c r="AF8" s="54" t="s">
        <v>13</v>
      </c>
      <c r="AG8" s="54"/>
      <c r="AH8" s="54"/>
      <c r="AI8" s="54" t="s">
        <v>287</v>
      </c>
      <c r="AJ8" s="54" t="s">
        <v>14</v>
      </c>
      <c r="AK8" s="54" t="s">
        <v>15</v>
      </c>
    </row>
    <row r="9" spans="1:37" x14ac:dyDescent="0.3">
      <c r="A9" s="57"/>
      <c r="B9" s="57"/>
      <c r="C9" s="57"/>
      <c r="D9" s="57"/>
      <c r="E9" s="57"/>
      <c r="F9" s="54"/>
      <c r="G9" s="58" t="s">
        <v>16</v>
      </c>
      <c r="H9" s="58"/>
      <c r="I9" s="58" t="s">
        <v>17</v>
      </c>
      <c r="J9" s="58"/>
      <c r="K9" s="58" t="s">
        <v>18</v>
      </c>
      <c r="L9" s="58"/>
      <c r="M9" s="58" t="s">
        <v>19</v>
      </c>
      <c r="N9" s="58"/>
      <c r="O9" s="58" t="s">
        <v>20</v>
      </c>
      <c r="P9" s="58"/>
      <c r="Q9" s="58" t="s">
        <v>21</v>
      </c>
      <c r="R9" s="58"/>
      <c r="S9" s="58" t="s">
        <v>22</v>
      </c>
      <c r="T9" s="58"/>
      <c r="U9" s="58" t="s">
        <v>23</v>
      </c>
      <c r="V9" s="58"/>
      <c r="W9" s="58" t="s">
        <v>24</v>
      </c>
      <c r="X9" s="58"/>
      <c r="Y9" s="58" t="s">
        <v>25</v>
      </c>
      <c r="Z9" s="58"/>
      <c r="AA9" s="58" t="s">
        <v>26</v>
      </c>
      <c r="AB9" s="58"/>
      <c r="AC9" s="58" t="s">
        <v>27</v>
      </c>
      <c r="AD9" s="58"/>
      <c r="AE9" s="57"/>
      <c r="AF9" s="54"/>
      <c r="AG9" s="54"/>
      <c r="AH9" s="54"/>
      <c r="AI9" s="54"/>
      <c r="AJ9" s="54"/>
      <c r="AK9" s="54"/>
    </row>
    <row r="10" spans="1:37" ht="26.4" x14ac:dyDescent="0.3">
      <c r="A10" s="57"/>
      <c r="B10" s="57"/>
      <c r="C10" s="57"/>
      <c r="D10" s="57"/>
      <c r="E10" s="57"/>
      <c r="F10" s="54"/>
      <c r="G10" s="24" t="s">
        <v>28</v>
      </c>
      <c r="H10" s="24" t="s">
        <v>29</v>
      </c>
      <c r="I10" s="24" t="s">
        <v>28</v>
      </c>
      <c r="J10" s="24" t="s">
        <v>29</v>
      </c>
      <c r="K10" s="24" t="s">
        <v>28</v>
      </c>
      <c r="L10" s="24" t="s">
        <v>29</v>
      </c>
      <c r="M10" s="24" t="s">
        <v>28</v>
      </c>
      <c r="N10" s="24" t="s">
        <v>29</v>
      </c>
      <c r="O10" s="24" t="s">
        <v>28</v>
      </c>
      <c r="P10" s="24" t="s">
        <v>29</v>
      </c>
      <c r="Q10" s="24" t="s">
        <v>28</v>
      </c>
      <c r="R10" s="24" t="s">
        <v>29</v>
      </c>
      <c r="S10" s="24" t="s">
        <v>28</v>
      </c>
      <c r="T10" s="24" t="s">
        <v>29</v>
      </c>
      <c r="U10" s="24" t="s">
        <v>28</v>
      </c>
      <c r="V10" s="24" t="s">
        <v>29</v>
      </c>
      <c r="W10" s="24" t="s">
        <v>28</v>
      </c>
      <c r="X10" s="24" t="s">
        <v>29</v>
      </c>
      <c r="Y10" s="24" t="s">
        <v>28</v>
      </c>
      <c r="Z10" s="24" t="s">
        <v>29</v>
      </c>
      <c r="AA10" s="24" t="s">
        <v>28</v>
      </c>
      <c r="AB10" s="24" t="s">
        <v>29</v>
      </c>
      <c r="AC10" s="24" t="s">
        <v>28</v>
      </c>
      <c r="AD10" s="24" t="s">
        <v>29</v>
      </c>
      <c r="AE10" s="57"/>
      <c r="AF10" s="24" t="s">
        <v>28</v>
      </c>
      <c r="AG10" s="24" t="s">
        <v>30</v>
      </c>
      <c r="AH10" s="25" t="s">
        <v>215</v>
      </c>
      <c r="AI10" s="54"/>
      <c r="AJ10" s="54"/>
      <c r="AK10" s="54"/>
    </row>
    <row r="11" spans="1:37" ht="17.399999999999999" x14ac:dyDescent="0.3">
      <c r="A11" s="59" t="s">
        <v>260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</row>
    <row r="12" spans="1:37" ht="90" x14ac:dyDescent="0.3">
      <c r="A12" s="60" t="s">
        <v>205</v>
      </c>
      <c r="B12" s="8" t="s">
        <v>31</v>
      </c>
      <c r="C12" s="8" t="s">
        <v>80</v>
      </c>
      <c r="D12" s="8" t="s">
        <v>32</v>
      </c>
      <c r="E12" s="8" t="s">
        <v>86</v>
      </c>
      <c r="F12" s="29" t="s">
        <v>261</v>
      </c>
      <c r="G12" s="31">
        <v>1</v>
      </c>
      <c r="H12" s="18"/>
      <c r="J12" s="18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9" t="s">
        <v>33</v>
      </c>
      <c r="AF12" s="32">
        <f>G12+I12+K12+M12+O12+Q12+S12+U12+W12+Y12+AA12+AB12</f>
        <v>1</v>
      </c>
      <c r="AG12" s="32">
        <f>+H12+J12+L12+N12+P12+R12+T12+V12+X12+Z12+AB12+AD12</f>
        <v>0</v>
      </c>
      <c r="AH12" s="19">
        <f t="shared" ref="AH12:AI57" si="0">(AG12/AF12)*1</f>
        <v>0</v>
      </c>
      <c r="AI12" s="19" t="e">
        <f t="shared" si="0"/>
        <v>#DIV/0!</v>
      </c>
      <c r="AJ12" s="10" t="s">
        <v>78</v>
      </c>
      <c r="AK12" s="33">
        <v>44586</v>
      </c>
    </row>
    <row r="13" spans="1:37" ht="103.5" customHeight="1" x14ac:dyDescent="0.3">
      <c r="A13" s="60"/>
      <c r="B13" s="8" t="s">
        <v>238</v>
      </c>
      <c r="C13" s="8" t="s">
        <v>239</v>
      </c>
      <c r="D13" s="8" t="s">
        <v>35</v>
      </c>
      <c r="E13" s="8" t="s">
        <v>240</v>
      </c>
      <c r="F13" s="29" t="s">
        <v>241</v>
      </c>
      <c r="G13" s="31">
        <v>1</v>
      </c>
      <c r="H13" s="30"/>
      <c r="I13" s="18"/>
      <c r="J13" s="18"/>
      <c r="K13" s="18"/>
      <c r="L13" s="18"/>
      <c r="M13" s="18"/>
      <c r="N13" s="18"/>
      <c r="O13" s="18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9" t="s">
        <v>242</v>
      </c>
      <c r="AF13" s="32">
        <f>G13+I13+K13+M13+O13+Q13+S13+U13+W13+Y13+AA13+AB13</f>
        <v>1</v>
      </c>
      <c r="AG13" s="32">
        <f>+H13+J13+L13+N13+P13+R13+T13+V13+X13+Z13+AB13+AD13</f>
        <v>0</v>
      </c>
      <c r="AH13" s="19">
        <f t="shared" si="0"/>
        <v>0</v>
      </c>
      <c r="AI13" s="19" t="e">
        <f t="shared" si="0"/>
        <v>#DIV/0!</v>
      </c>
      <c r="AJ13" s="10"/>
      <c r="AK13" s="33"/>
    </row>
    <row r="14" spans="1:37" ht="210.75" customHeight="1" x14ac:dyDescent="0.3">
      <c r="A14" s="60"/>
      <c r="B14" s="34" t="s">
        <v>216</v>
      </c>
      <c r="C14" s="8" t="s">
        <v>217</v>
      </c>
      <c r="D14" s="8" t="s">
        <v>218</v>
      </c>
      <c r="E14" s="8" t="s">
        <v>86</v>
      </c>
      <c r="F14" s="29" t="s">
        <v>232</v>
      </c>
      <c r="G14" s="18"/>
      <c r="H14" s="18"/>
      <c r="I14" s="18"/>
      <c r="J14" s="18"/>
      <c r="K14" s="18"/>
      <c r="L14" s="18"/>
      <c r="M14" s="35">
        <v>1</v>
      </c>
      <c r="N14" s="18"/>
      <c r="O14" s="35">
        <v>1</v>
      </c>
      <c r="P14" s="18"/>
      <c r="Q14" s="35">
        <v>1</v>
      </c>
      <c r="R14" s="18"/>
      <c r="S14" s="35">
        <v>1</v>
      </c>
      <c r="T14" s="18"/>
      <c r="U14" s="18"/>
      <c r="V14" s="18"/>
      <c r="W14" s="18"/>
      <c r="X14" s="18"/>
      <c r="Y14" s="18"/>
      <c r="Z14" s="18"/>
      <c r="AA14" s="18"/>
      <c r="AB14" s="18"/>
      <c r="AC14" s="16"/>
      <c r="AD14" s="16"/>
      <c r="AE14" s="9" t="s">
        <v>33</v>
      </c>
      <c r="AF14" s="32">
        <f>G14+I14+K14+M14+O14+Q14+S14+U14+W14+Y14+AA14+AB14</f>
        <v>4</v>
      </c>
      <c r="AG14" s="32">
        <f>+H14+J14+L14+N14+P14+R14+T14+V14+X14+Z14+AB14+AD14</f>
        <v>0</v>
      </c>
      <c r="AH14" s="19">
        <f t="shared" si="0"/>
        <v>0</v>
      </c>
      <c r="AI14" s="19">
        <v>1</v>
      </c>
      <c r="AJ14" s="10"/>
      <c r="AK14" s="33"/>
    </row>
    <row r="15" spans="1:37" ht="127.5" customHeight="1" x14ac:dyDescent="0.3">
      <c r="A15" s="60"/>
      <c r="B15" s="9" t="s">
        <v>219</v>
      </c>
      <c r="C15" s="8" t="s">
        <v>81</v>
      </c>
      <c r="D15" s="27" t="s">
        <v>35</v>
      </c>
      <c r="E15" s="8" t="s">
        <v>86</v>
      </c>
      <c r="F15" s="29" t="s">
        <v>82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35">
        <v>1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35">
        <v>1</v>
      </c>
      <c r="AD15" s="18"/>
      <c r="AE15" s="9" t="s">
        <v>84</v>
      </c>
      <c r="AF15" s="32">
        <f>AC15+AA15+Y15+W15+U15+S15+Q15+O15+M15+K15+I15+G15</f>
        <v>2</v>
      </c>
      <c r="AG15" s="32">
        <f t="shared" ref="AG15:AG57" si="1">+H15+J15+L15+N15+P15+R15+T15+V15+X15+Z15+AB15+AD15</f>
        <v>0</v>
      </c>
      <c r="AH15" s="19">
        <f t="shared" si="0"/>
        <v>0</v>
      </c>
      <c r="AI15" s="19">
        <v>1</v>
      </c>
      <c r="AJ15" s="10" t="s">
        <v>88</v>
      </c>
      <c r="AK15" s="36"/>
    </row>
    <row r="16" spans="1:37" ht="126" customHeight="1" x14ac:dyDescent="0.3">
      <c r="A16" s="60"/>
      <c r="B16" s="8" t="s">
        <v>235</v>
      </c>
      <c r="C16" s="8" t="s">
        <v>236</v>
      </c>
      <c r="D16" s="8" t="s">
        <v>221</v>
      </c>
      <c r="E16" s="8" t="s">
        <v>86</v>
      </c>
      <c r="F16" s="29" t="s">
        <v>245</v>
      </c>
      <c r="G16" s="18"/>
      <c r="H16" s="18"/>
      <c r="I16" s="18"/>
      <c r="J16" s="18"/>
      <c r="K16" s="18"/>
      <c r="L16" s="18"/>
      <c r="M16" s="35">
        <v>1</v>
      </c>
      <c r="N16" s="18"/>
      <c r="O16" s="35">
        <v>1</v>
      </c>
      <c r="P16" s="18"/>
      <c r="Q16" s="35">
        <v>1</v>
      </c>
      <c r="R16" s="18"/>
      <c r="S16" s="35">
        <v>1</v>
      </c>
      <c r="T16" s="18"/>
      <c r="U16" s="35">
        <v>1</v>
      </c>
      <c r="V16" s="18"/>
      <c r="W16" s="35">
        <v>1</v>
      </c>
      <c r="X16" s="18"/>
      <c r="Y16" s="35">
        <v>1</v>
      </c>
      <c r="Z16" s="18"/>
      <c r="AA16" s="35">
        <v>1</v>
      </c>
      <c r="AB16" s="18"/>
      <c r="AC16" s="16"/>
      <c r="AD16" s="16"/>
      <c r="AE16" s="9" t="s">
        <v>237</v>
      </c>
      <c r="AF16" s="32">
        <f>AC16+AA16+Y16+W16+U16+S16+Q16+O16+M16+K16+I16+G16</f>
        <v>8</v>
      </c>
      <c r="AG16" s="32">
        <f t="shared" si="1"/>
        <v>0</v>
      </c>
      <c r="AH16" s="19">
        <f t="shared" si="0"/>
        <v>0</v>
      </c>
      <c r="AI16" s="19">
        <v>1</v>
      </c>
      <c r="AJ16" s="10"/>
      <c r="AK16" s="36"/>
    </row>
    <row r="17" spans="1:37" ht="172.5" customHeight="1" x14ac:dyDescent="0.3">
      <c r="A17" s="60"/>
      <c r="B17" s="8" t="s">
        <v>244</v>
      </c>
      <c r="C17" s="27" t="s">
        <v>220</v>
      </c>
      <c r="D17" s="8" t="s">
        <v>221</v>
      </c>
      <c r="E17" s="8" t="s">
        <v>86</v>
      </c>
      <c r="F17" s="12" t="s">
        <v>87</v>
      </c>
      <c r="G17" s="18"/>
      <c r="H17" s="18"/>
      <c r="I17" s="18"/>
      <c r="J17" s="18"/>
      <c r="K17" s="35">
        <v>1</v>
      </c>
      <c r="L17" s="18"/>
      <c r="M17" s="18"/>
      <c r="N17" s="18"/>
      <c r="O17" s="18"/>
      <c r="P17" s="18"/>
      <c r="Q17" s="35">
        <v>1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4" t="s">
        <v>89</v>
      </c>
      <c r="AF17" s="32">
        <f>AC17+AA17+Y17+W17+U17+S17+Q17+O17+M17+K17+I17+G17</f>
        <v>2</v>
      </c>
      <c r="AG17" s="32">
        <f t="shared" si="1"/>
        <v>0</v>
      </c>
      <c r="AH17" s="19">
        <f t="shared" si="0"/>
        <v>0</v>
      </c>
      <c r="AI17" s="19">
        <v>1</v>
      </c>
      <c r="AJ17" s="10"/>
      <c r="AK17" s="36" t="s">
        <v>214</v>
      </c>
    </row>
    <row r="18" spans="1:37" ht="256.5" customHeight="1" x14ac:dyDescent="0.3">
      <c r="A18" s="60"/>
      <c r="B18" s="8" t="s">
        <v>222</v>
      </c>
      <c r="C18" s="27" t="s">
        <v>223</v>
      </c>
      <c r="D18" s="8" t="s">
        <v>36</v>
      </c>
      <c r="E18" s="8" t="s">
        <v>86</v>
      </c>
      <c r="F18" s="12" t="s">
        <v>90</v>
      </c>
      <c r="G18" s="18"/>
      <c r="H18" s="18"/>
      <c r="I18" s="35">
        <v>1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35">
        <v>1</v>
      </c>
      <c r="V18" s="18"/>
      <c r="W18" s="18"/>
      <c r="X18" s="18"/>
      <c r="Y18" s="18"/>
      <c r="Z18" s="18"/>
      <c r="AA18" s="18"/>
      <c r="AB18" s="18"/>
      <c r="AC18" s="18"/>
      <c r="AD18" s="16"/>
      <c r="AE18" s="12" t="s">
        <v>91</v>
      </c>
      <c r="AF18" s="32">
        <f>AC18+AA18+Y18+W18+U18+S18+Q18+O18+M18+K18+I18+G18</f>
        <v>2</v>
      </c>
      <c r="AG18" s="32">
        <f>+H18+J18+L18+N18+P18+R18+T18+V18+X18+Z18+AB18+AD18</f>
        <v>0</v>
      </c>
      <c r="AH18" s="19">
        <f t="shared" si="0"/>
        <v>0</v>
      </c>
      <c r="AI18" s="19">
        <v>1</v>
      </c>
      <c r="AJ18" s="10"/>
      <c r="AK18" s="9"/>
    </row>
    <row r="19" spans="1:37" ht="114.75" customHeight="1" x14ac:dyDescent="0.3">
      <c r="A19" s="60"/>
      <c r="B19" s="22" t="s">
        <v>226</v>
      </c>
      <c r="C19" s="8" t="s">
        <v>92</v>
      </c>
      <c r="D19" s="8" t="s">
        <v>36</v>
      </c>
      <c r="E19" s="13" t="s">
        <v>93</v>
      </c>
      <c r="F19" s="12" t="s">
        <v>262</v>
      </c>
      <c r="G19" s="18"/>
      <c r="H19" s="18"/>
      <c r="I19" s="18"/>
      <c r="J19" s="18"/>
      <c r="K19" s="18"/>
      <c r="L19" s="18"/>
      <c r="M19" s="35">
        <v>1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28"/>
      <c r="Y19" s="18"/>
      <c r="Z19" s="18"/>
      <c r="AA19" s="18"/>
      <c r="AB19" s="18"/>
      <c r="AC19" s="18"/>
      <c r="AD19" s="18"/>
      <c r="AE19" s="12" t="s">
        <v>94</v>
      </c>
      <c r="AF19" s="32">
        <f t="shared" ref="AF19:AF57" si="2">AC19+AA19+Y19+W19+U19+S19+Q19+O19+M19+K19+I19+G19</f>
        <v>1</v>
      </c>
      <c r="AG19" s="32">
        <f t="shared" si="1"/>
        <v>0</v>
      </c>
      <c r="AH19" s="19">
        <f t="shared" si="0"/>
        <v>0</v>
      </c>
      <c r="AI19" s="19">
        <v>1</v>
      </c>
      <c r="AJ19" s="10"/>
      <c r="AK19" s="36"/>
    </row>
    <row r="20" spans="1:37" ht="159.75" customHeight="1" x14ac:dyDescent="0.3">
      <c r="A20" s="60"/>
      <c r="B20" s="22" t="s">
        <v>95</v>
      </c>
      <c r="C20" s="22" t="s">
        <v>96</v>
      </c>
      <c r="D20" s="22" t="s">
        <v>37</v>
      </c>
      <c r="E20" s="23" t="s">
        <v>93</v>
      </c>
      <c r="F20" s="14" t="s">
        <v>263</v>
      </c>
      <c r="G20" s="18"/>
      <c r="H20" s="18"/>
      <c r="I20" s="18"/>
      <c r="J20" s="18"/>
      <c r="K20" s="18"/>
      <c r="L20" s="18"/>
      <c r="M20" s="18"/>
      <c r="N20" s="18"/>
      <c r="O20" s="35">
        <v>1</v>
      </c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4" t="s">
        <v>246</v>
      </c>
      <c r="AF20" s="6">
        <f t="shared" si="2"/>
        <v>1</v>
      </c>
      <c r="AG20" s="6">
        <f t="shared" si="1"/>
        <v>0</v>
      </c>
      <c r="AH20" s="19">
        <f t="shared" si="0"/>
        <v>0</v>
      </c>
      <c r="AI20" s="19">
        <v>1</v>
      </c>
      <c r="AJ20" s="10"/>
      <c r="AK20" s="37"/>
    </row>
    <row r="21" spans="1:37" ht="90" x14ac:dyDescent="0.3">
      <c r="A21" s="60"/>
      <c r="B21" s="14" t="s">
        <v>97</v>
      </c>
      <c r="C21" s="12" t="s">
        <v>112</v>
      </c>
      <c r="D21" s="12" t="s">
        <v>98</v>
      </c>
      <c r="E21" s="8" t="s">
        <v>99</v>
      </c>
      <c r="F21" s="12" t="s">
        <v>247</v>
      </c>
      <c r="G21" s="30"/>
      <c r="H21" s="18"/>
      <c r="I21" s="18"/>
      <c r="J21" s="18"/>
      <c r="K21" s="18"/>
      <c r="L21" s="18"/>
      <c r="M21" s="18"/>
      <c r="N21" s="18"/>
      <c r="O21" s="18"/>
      <c r="P21" s="30"/>
      <c r="Q21" s="18"/>
      <c r="R21" s="18"/>
      <c r="S21" s="18"/>
      <c r="T21" s="18"/>
      <c r="U21" s="18"/>
      <c r="V21" s="18"/>
      <c r="W21" s="18"/>
      <c r="X21" s="18"/>
      <c r="Y21" s="35">
        <v>1</v>
      </c>
      <c r="Z21" s="18"/>
      <c r="AA21" s="35">
        <v>1</v>
      </c>
      <c r="AB21" s="18"/>
      <c r="AC21" s="35">
        <v>1</v>
      </c>
      <c r="AD21" s="18"/>
      <c r="AE21" s="12" t="s">
        <v>101</v>
      </c>
      <c r="AF21" s="32">
        <f t="shared" si="2"/>
        <v>3</v>
      </c>
      <c r="AG21" s="32">
        <f t="shared" si="1"/>
        <v>0</v>
      </c>
      <c r="AH21" s="19">
        <f t="shared" si="0"/>
        <v>0</v>
      </c>
      <c r="AI21" s="19">
        <v>1</v>
      </c>
      <c r="AJ21" s="10"/>
      <c r="AK21" s="12"/>
    </row>
    <row r="22" spans="1:37" ht="90" x14ac:dyDescent="0.3">
      <c r="A22" s="60"/>
      <c r="B22" s="14" t="s">
        <v>97</v>
      </c>
      <c r="C22" s="14" t="s">
        <v>103</v>
      </c>
      <c r="D22" s="14" t="s">
        <v>102</v>
      </c>
      <c r="E22" s="22" t="s">
        <v>105</v>
      </c>
      <c r="F22" s="14" t="s">
        <v>104</v>
      </c>
      <c r="G22" s="18"/>
      <c r="H22" s="18"/>
      <c r="I22" s="18"/>
      <c r="J22" s="18"/>
      <c r="K22" s="18"/>
      <c r="L22" s="18"/>
      <c r="M22" s="18"/>
      <c r="N22" s="18"/>
      <c r="O22" s="18" t="s">
        <v>225</v>
      </c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35">
        <v>1</v>
      </c>
      <c r="AB22" s="18"/>
      <c r="AC22" s="18"/>
      <c r="AD22" s="18"/>
      <c r="AE22" s="14" t="s">
        <v>100</v>
      </c>
      <c r="AF22" s="32">
        <v>1</v>
      </c>
      <c r="AG22" s="6">
        <f t="shared" si="1"/>
        <v>0</v>
      </c>
      <c r="AH22" s="19">
        <f t="shared" si="0"/>
        <v>0</v>
      </c>
      <c r="AI22" s="19">
        <v>1</v>
      </c>
      <c r="AJ22" s="10"/>
      <c r="AK22" s="21"/>
    </row>
    <row r="23" spans="1:37" ht="189" customHeight="1" x14ac:dyDescent="0.3">
      <c r="A23" s="60"/>
      <c r="B23" s="14" t="s">
        <v>106</v>
      </c>
      <c r="C23" s="12" t="s">
        <v>224</v>
      </c>
      <c r="D23" s="12" t="s">
        <v>107</v>
      </c>
      <c r="E23" s="8" t="s">
        <v>105</v>
      </c>
      <c r="F23" s="12" t="s">
        <v>108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8"/>
      <c r="S23" s="16"/>
      <c r="T23" s="18"/>
      <c r="U23" s="18"/>
      <c r="V23" s="18"/>
      <c r="W23" s="18"/>
      <c r="X23" s="18"/>
      <c r="Y23" s="18"/>
      <c r="Z23" s="18"/>
      <c r="AA23" s="18"/>
      <c r="AB23" s="18"/>
      <c r="AC23" s="35">
        <v>1</v>
      </c>
      <c r="AD23" s="18"/>
      <c r="AE23" s="12" t="s">
        <v>264</v>
      </c>
      <c r="AF23" s="32">
        <f t="shared" si="2"/>
        <v>1</v>
      </c>
      <c r="AG23" s="32">
        <f t="shared" si="1"/>
        <v>0</v>
      </c>
      <c r="AH23" s="19">
        <f t="shared" si="0"/>
        <v>0</v>
      </c>
      <c r="AI23" s="19">
        <v>1</v>
      </c>
      <c r="AJ23" s="10"/>
      <c r="AK23" s="17"/>
    </row>
    <row r="24" spans="1:37" ht="107.25" customHeight="1" x14ac:dyDescent="0.3">
      <c r="A24" s="60"/>
      <c r="B24" s="14" t="s">
        <v>109</v>
      </c>
      <c r="C24" s="12" t="s">
        <v>111</v>
      </c>
      <c r="D24" s="12" t="s">
        <v>110</v>
      </c>
      <c r="E24" s="8" t="s">
        <v>113</v>
      </c>
      <c r="F24" s="29" t="s">
        <v>34</v>
      </c>
      <c r="G24" s="35">
        <v>1</v>
      </c>
      <c r="H24" s="30"/>
      <c r="I24" s="35">
        <v>1</v>
      </c>
      <c r="J24" s="18"/>
      <c r="K24" s="35">
        <v>1</v>
      </c>
      <c r="L24" s="18"/>
      <c r="M24" s="35">
        <v>1</v>
      </c>
      <c r="N24" s="18"/>
      <c r="O24" s="35">
        <v>1</v>
      </c>
      <c r="P24" s="18"/>
      <c r="Q24" s="35">
        <v>1</v>
      </c>
      <c r="R24" s="18"/>
      <c r="S24" s="35">
        <v>1</v>
      </c>
      <c r="T24" s="18"/>
      <c r="U24" s="35">
        <v>1</v>
      </c>
      <c r="V24" s="18"/>
      <c r="W24" s="35">
        <v>1</v>
      </c>
      <c r="X24" s="18"/>
      <c r="Y24" s="35">
        <v>1</v>
      </c>
      <c r="Z24" s="18"/>
      <c r="AA24" s="35">
        <v>1</v>
      </c>
      <c r="AB24" s="18"/>
      <c r="AC24" s="35">
        <v>1</v>
      </c>
      <c r="AD24" s="18"/>
      <c r="AE24" s="12" t="s">
        <v>233</v>
      </c>
      <c r="AF24" s="32">
        <f t="shared" si="2"/>
        <v>12</v>
      </c>
      <c r="AG24" s="32">
        <f t="shared" si="1"/>
        <v>0</v>
      </c>
      <c r="AH24" s="19">
        <f t="shared" si="0"/>
        <v>0</v>
      </c>
      <c r="AI24" s="19">
        <v>1</v>
      </c>
      <c r="AJ24" s="12"/>
      <c r="AK24" s="17"/>
    </row>
    <row r="25" spans="1:37" ht="103.5" customHeight="1" x14ac:dyDescent="0.3">
      <c r="A25" s="60"/>
      <c r="B25" s="14" t="s">
        <v>116</v>
      </c>
      <c r="C25" s="12" t="s">
        <v>115</v>
      </c>
      <c r="D25" s="12" t="s">
        <v>114</v>
      </c>
      <c r="E25" s="8" t="s">
        <v>113</v>
      </c>
      <c r="F25" s="12" t="s">
        <v>117</v>
      </c>
      <c r="G25" s="35">
        <v>1</v>
      </c>
      <c r="H25" s="18"/>
      <c r="I25" s="18"/>
      <c r="J25" s="18"/>
      <c r="K25" s="35">
        <v>1</v>
      </c>
      <c r="L25" s="18"/>
      <c r="M25" s="18"/>
      <c r="N25" s="18"/>
      <c r="O25" s="35">
        <v>1</v>
      </c>
      <c r="P25" s="18"/>
      <c r="Q25" s="18"/>
      <c r="R25" s="18"/>
      <c r="S25" s="35">
        <v>1</v>
      </c>
      <c r="T25" s="18"/>
      <c r="U25" s="18"/>
      <c r="V25" s="18"/>
      <c r="W25" s="35">
        <v>1</v>
      </c>
      <c r="X25" s="18"/>
      <c r="Y25" s="18"/>
      <c r="Z25" s="18"/>
      <c r="AA25" s="35">
        <v>1</v>
      </c>
      <c r="AB25" s="18"/>
      <c r="AC25" s="18"/>
      <c r="AD25" s="18"/>
      <c r="AE25" s="12" t="s">
        <v>265</v>
      </c>
      <c r="AF25" s="32">
        <f t="shared" si="2"/>
        <v>6</v>
      </c>
      <c r="AG25" s="32">
        <f t="shared" si="1"/>
        <v>0</v>
      </c>
      <c r="AH25" s="19">
        <f t="shared" si="0"/>
        <v>0</v>
      </c>
      <c r="AI25" s="19">
        <v>1</v>
      </c>
      <c r="AJ25" s="12"/>
      <c r="AK25" s="17"/>
    </row>
    <row r="26" spans="1:37" ht="60" x14ac:dyDescent="0.3">
      <c r="A26" s="60"/>
      <c r="B26" s="14" t="s">
        <v>119</v>
      </c>
      <c r="C26" s="12" t="s">
        <v>120</v>
      </c>
      <c r="D26" s="12" t="s">
        <v>118</v>
      </c>
      <c r="E26" s="8" t="s">
        <v>113</v>
      </c>
      <c r="F26" s="29" t="s">
        <v>121</v>
      </c>
      <c r="G26" s="35">
        <v>1</v>
      </c>
      <c r="H26" s="30"/>
      <c r="I26" s="35">
        <v>1</v>
      </c>
      <c r="J26" s="38"/>
      <c r="K26" s="35">
        <v>1</v>
      </c>
      <c r="L26" s="38"/>
      <c r="M26" s="39">
        <v>1</v>
      </c>
      <c r="N26" s="38"/>
      <c r="O26" s="39">
        <v>1</v>
      </c>
      <c r="P26" s="38"/>
      <c r="Q26" s="39">
        <v>1</v>
      </c>
      <c r="R26" s="38"/>
      <c r="S26" s="39">
        <v>1</v>
      </c>
      <c r="T26" s="38"/>
      <c r="U26" s="39">
        <v>1</v>
      </c>
      <c r="V26" s="38"/>
      <c r="W26" s="39">
        <v>1</v>
      </c>
      <c r="X26" s="38"/>
      <c r="Y26" s="39">
        <v>1</v>
      </c>
      <c r="Z26" s="38"/>
      <c r="AA26" s="39">
        <v>1</v>
      </c>
      <c r="AB26" s="38"/>
      <c r="AC26" s="39">
        <v>1</v>
      </c>
      <c r="AD26" s="40"/>
      <c r="AE26" s="12" t="s">
        <v>122</v>
      </c>
      <c r="AF26" s="32">
        <f t="shared" si="2"/>
        <v>12</v>
      </c>
      <c r="AG26" s="41">
        <f>+H26+J26+L26+N26+P26+R26+T26+V26+X26+Z26+AB26+AD26</f>
        <v>0</v>
      </c>
      <c r="AH26" s="19">
        <f t="shared" si="0"/>
        <v>0</v>
      </c>
      <c r="AI26" s="19">
        <v>1</v>
      </c>
      <c r="AJ26" s="12"/>
      <c r="AK26" s="17"/>
    </row>
    <row r="27" spans="1:37" ht="75" x14ac:dyDescent="0.3">
      <c r="A27" s="60"/>
      <c r="B27" s="14" t="s">
        <v>124</v>
      </c>
      <c r="C27" s="12" t="s">
        <v>125</v>
      </c>
      <c r="D27" s="12" t="s">
        <v>123</v>
      </c>
      <c r="E27" s="8" t="s">
        <v>113</v>
      </c>
      <c r="F27" s="29" t="s">
        <v>127</v>
      </c>
      <c r="G27" s="18"/>
      <c r="H27" s="18"/>
      <c r="I27" s="35">
        <v>1</v>
      </c>
      <c r="J27" s="18"/>
      <c r="K27" s="18"/>
      <c r="L27" s="18"/>
      <c r="M27" s="18"/>
      <c r="N27" s="18"/>
      <c r="O27" s="35">
        <v>1</v>
      </c>
      <c r="P27" s="18"/>
      <c r="Q27" s="18"/>
      <c r="R27" s="18"/>
      <c r="S27" s="18"/>
      <c r="T27" s="18"/>
      <c r="U27" s="35">
        <v>1</v>
      </c>
      <c r="V27" s="18"/>
      <c r="W27" s="18"/>
      <c r="X27" s="18"/>
      <c r="Y27" s="18"/>
      <c r="Z27" s="18"/>
      <c r="AA27" s="35">
        <v>1</v>
      </c>
      <c r="AB27" s="18"/>
      <c r="AC27" s="18"/>
      <c r="AD27" s="18"/>
      <c r="AE27" s="12" t="s">
        <v>126</v>
      </c>
      <c r="AF27" s="32">
        <f t="shared" si="2"/>
        <v>4</v>
      </c>
      <c r="AG27" s="32">
        <f t="shared" si="1"/>
        <v>0</v>
      </c>
      <c r="AH27" s="19">
        <f t="shared" si="0"/>
        <v>0</v>
      </c>
      <c r="AI27" s="19">
        <v>1</v>
      </c>
      <c r="AJ27" s="9"/>
      <c r="AK27" s="17"/>
    </row>
    <row r="28" spans="1:37" ht="138.75" customHeight="1" x14ac:dyDescent="0.3">
      <c r="A28" s="60"/>
      <c r="B28" s="14" t="s">
        <v>211</v>
      </c>
      <c r="C28" s="12" t="s">
        <v>212</v>
      </c>
      <c r="D28" s="12" t="s">
        <v>213</v>
      </c>
      <c r="E28" s="8" t="s">
        <v>113</v>
      </c>
      <c r="F28" s="12" t="s">
        <v>128</v>
      </c>
      <c r="G28" s="16"/>
      <c r="H28" s="16"/>
      <c r="I28" s="16"/>
      <c r="J28" s="18"/>
      <c r="K28" s="18"/>
      <c r="L28" s="18"/>
      <c r="M28" s="18"/>
      <c r="N28" s="18"/>
      <c r="O28" s="35">
        <v>1</v>
      </c>
      <c r="P28" s="18"/>
      <c r="Q28" s="18"/>
      <c r="R28" s="18"/>
      <c r="S28" s="18"/>
      <c r="T28" s="18"/>
      <c r="U28" s="18"/>
      <c r="V28" s="18"/>
      <c r="W28" s="16"/>
      <c r="X28" s="18"/>
      <c r="Y28" s="16"/>
      <c r="Z28" s="18"/>
      <c r="AA28" s="16"/>
      <c r="AB28" s="16"/>
      <c r="AC28" s="16"/>
      <c r="AD28" s="16"/>
      <c r="AE28" s="12" t="s">
        <v>129</v>
      </c>
      <c r="AF28" s="32">
        <f>AC28+AA28+Y28+W28+U28+S28+Q28+O28+M28+K28+I28+G28</f>
        <v>1</v>
      </c>
      <c r="AG28" s="32">
        <f t="shared" si="1"/>
        <v>0</v>
      </c>
      <c r="AH28" s="19">
        <f t="shared" si="0"/>
        <v>0</v>
      </c>
      <c r="AI28" s="19">
        <v>1</v>
      </c>
      <c r="AJ28" s="9"/>
      <c r="AK28" s="17"/>
    </row>
    <row r="29" spans="1:37" ht="141" customHeight="1" x14ac:dyDescent="0.3">
      <c r="A29" s="60"/>
      <c r="B29" s="14" t="s">
        <v>130</v>
      </c>
      <c r="C29" s="12" t="s">
        <v>132</v>
      </c>
      <c r="D29" s="12" t="s">
        <v>131</v>
      </c>
      <c r="E29" s="8" t="s">
        <v>133</v>
      </c>
      <c r="F29" s="12" t="s">
        <v>266</v>
      </c>
      <c r="G29" s="30"/>
      <c r="H29" s="30"/>
      <c r="I29" s="18"/>
      <c r="J29" s="18"/>
      <c r="K29" s="35">
        <v>1</v>
      </c>
      <c r="L29" s="18"/>
      <c r="M29" s="18"/>
      <c r="N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2" t="s">
        <v>134</v>
      </c>
      <c r="AF29" s="32">
        <f>AC29+AA29+Y29+W29+U29+S29+Q29+O29+M29+K29+I29+G29</f>
        <v>1</v>
      </c>
      <c r="AG29" s="32">
        <f t="shared" si="1"/>
        <v>0</v>
      </c>
      <c r="AH29" s="19">
        <f t="shared" si="0"/>
        <v>0</v>
      </c>
      <c r="AI29" s="19">
        <v>1</v>
      </c>
      <c r="AJ29" s="12"/>
      <c r="AK29" s="12"/>
    </row>
    <row r="30" spans="1:37" ht="195" x14ac:dyDescent="0.3">
      <c r="A30" s="60"/>
      <c r="B30" s="14" t="s">
        <v>229</v>
      </c>
      <c r="C30" s="12" t="s">
        <v>234</v>
      </c>
      <c r="D30" s="12" t="s">
        <v>228</v>
      </c>
      <c r="E30" s="27" t="s">
        <v>133</v>
      </c>
      <c r="F30" s="12" t="s">
        <v>267</v>
      </c>
      <c r="G30" s="30"/>
      <c r="H30" s="30"/>
      <c r="I30" s="35">
        <v>1</v>
      </c>
      <c r="J30" s="18"/>
      <c r="K30" s="35">
        <v>1</v>
      </c>
      <c r="L30" s="18"/>
      <c r="M30" s="35">
        <v>1</v>
      </c>
      <c r="N30" s="18"/>
      <c r="O30" s="35">
        <v>1</v>
      </c>
      <c r="P30" s="18"/>
      <c r="Q30" s="35">
        <v>1</v>
      </c>
      <c r="R30" s="18"/>
      <c r="S30" s="35">
        <v>1</v>
      </c>
      <c r="T30" s="18"/>
      <c r="U30" s="35">
        <v>1</v>
      </c>
      <c r="V30" s="18"/>
      <c r="W30" s="35">
        <v>1</v>
      </c>
      <c r="X30" s="18"/>
      <c r="Y30" s="35">
        <v>1</v>
      </c>
      <c r="Z30" s="18"/>
      <c r="AA30" s="35">
        <v>1</v>
      </c>
      <c r="AB30" s="18"/>
      <c r="AC30" s="18"/>
      <c r="AD30" s="18"/>
      <c r="AE30" s="12" t="s">
        <v>227</v>
      </c>
      <c r="AF30" s="32">
        <f t="shared" si="2"/>
        <v>10</v>
      </c>
      <c r="AG30" s="32">
        <f t="shared" si="1"/>
        <v>0</v>
      </c>
      <c r="AH30" s="19">
        <f t="shared" si="0"/>
        <v>0</v>
      </c>
      <c r="AI30" s="19">
        <v>1</v>
      </c>
      <c r="AJ30" s="12"/>
      <c r="AK30" s="17"/>
    </row>
    <row r="31" spans="1:37" ht="111" customHeight="1" x14ac:dyDescent="0.3">
      <c r="A31" s="60"/>
      <c r="B31" s="14" t="s">
        <v>135</v>
      </c>
      <c r="C31" s="12" t="s">
        <v>268</v>
      </c>
      <c r="D31" s="12" t="s">
        <v>136</v>
      </c>
      <c r="E31" s="12" t="s">
        <v>137</v>
      </c>
      <c r="F31" s="12" t="s">
        <v>138</v>
      </c>
      <c r="G31" s="16"/>
      <c r="H31" s="16"/>
      <c r="I31" s="16"/>
      <c r="J31" s="18"/>
      <c r="K31" s="35">
        <v>1</v>
      </c>
      <c r="L31" s="18"/>
      <c r="M31" s="16"/>
      <c r="N31" s="18"/>
      <c r="O31" s="16"/>
      <c r="P31" s="18"/>
      <c r="Q31" s="35">
        <v>1</v>
      </c>
      <c r="R31" s="18"/>
      <c r="S31" s="16"/>
      <c r="T31" s="18"/>
      <c r="U31" s="16"/>
      <c r="V31" s="18"/>
      <c r="W31" s="35">
        <v>1</v>
      </c>
      <c r="X31" s="18"/>
      <c r="Y31" s="16"/>
      <c r="Z31" s="18"/>
      <c r="AA31" s="16"/>
      <c r="AB31" s="16"/>
      <c r="AC31" s="35">
        <v>1</v>
      </c>
      <c r="AD31" s="16"/>
      <c r="AE31" s="12" t="s">
        <v>139</v>
      </c>
      <c r="AF31" s="32">
        <f t="shared" si="2"/>
        <v>4</v>
      </c>
      <c r="AG31" s="32">
        <f t="shared" si="1"/>
        <v>0</v>
      </c>
      <c r="AH31" s="19">
        <f t="shared" si="0"/>
        <v>0</v>
      </c>
      <c r="AI31" s="19">
        <v>1</v>
      </c>
      <c r="AJ31" s="11"/>
      <c r="AK31" s="36"/>
    </row>
    <row r="32" spans="1:37" ht="90" customHeight="1" x14ac:dyDescent="0.3">
      <c r="A32" s="60"/>
      <c r="B32" s="14" t="s">
        <v>140</v>
      </c>
      <c r="C32" s="12" t="s">
        <v>269</v>
      </c>
      <c r="D32" s="12" t="s">
        <v>141</v>
      </c>
      <c r="E32" s="12" t="s">
        <v>137</v>
      </c>
      <c r="F32" s="12" t="s">
        <v>138</v>
      </c>
      <c r="G32" s="16"/>
      <c r="H32" s="16"/>
      <c r="I32" s="16"/>
      <c r="J32" s="18"/>
      <c r="K32" s="16"/>
      <c r="L32" s="18"/>
      <c r="M32" s="16"/>
      <c r="N32" s="18"/>
      <c r="O32" s="16"/>
      <c r="P32" s="18"/>
      <c r="Q32" s="35">
        <v>1</v>
      </c>
      <c r="R32" s="18"/>
      <c r="S32" s="16"/>
      <c r="T32" s="18"/>
      <c r="U32" s="16"/>
      <c r="V32" s="18"/>
      <c r="W32" s="16"/>
      <c r="X32" s="18"/>
      <c r="Y32" s="16"/>
      <c r="Z32" s="18"/>
      <c r="AA32" s="16"/>
      <c r="AB32" s="16"/>
      <c r="AC32" s="35">
        <v>1</v>
      </c>
      <c r="AD32" s="18"/>
      <c r="AE32" s="12" t="s">
        <v>142</v>
      </c>
      <c r="AF32" s="32">
        <f t="shared" si="2"/>
        <v>2</v>
      </c>
      <c r="AG32" s="32">
        <f t="shared" si="1"/>
        <v>0</v>
      </c>
      <c r="AH32" s="19">
        <f t="shared" si="0"/>
        <v>0</v>
      </c>
      <c r="AI32" s="19">
        <v>1</v>
      </c>
      <c r="AJ32" s="12"/>
      <c r="AK32" s="36"/>
    </row>
    <row r="33" spans="1:37" ht="90" x14ac:dyDescent="0.3">
      <c r="A33" s="60"/>
      <c r="B33" s="14" t="s">
        <v>143</v>
      </c>
      <c r="C33" s="12" t="s">
        <v>270</v>
      </c>
      <c r="D33" s="12" t="s">
        <v>144</v>
      </c>
      <c r="E33" s="12" t="s">
        <v>137</v>
      </c>
      <c r="F33" s="12" t="s">
        <v>138</v>
      </c>
      <c r="G33" s="35">
        <v>1</v>
      </c>
      <c r="H33" s="16"/>
      <c r="I33" s="35">
        <v>1</v>
      </c>
      <c r="J33" s="18"/>
      <c r="K33" s="35">
        <v>1</v>
      </c>
      <c r="L33" s="18"/>
      <c r="M33" s="35">
        <v>1</v>
      </c>
      <c r="N33" s="18"/>
      <c r="O33" s="35">
        <v>1</v>
      </c>
      <c r="P33" s="18"/>
      <c r="Q33" s="35">
        <v>1</v>
      </c>
      <c r="R33" s="18"/>
      <c r="S33" s="35">
        <v>1</v>
      </c>
      <c r="T33" s="18"/>
      <c r="U33" s="35">
        <v>1</v>
      </c>
      <c r="V33" s="18"/>
      <c r="W33" s="35">
        <v>1</v>
      </c>
      <c r="X33" s="18"/>
      <c r="Y33" s="35">
        <v>1</v>
      </c>
      <c r="Z33" s="18"/>
      <c r="AA33" s="35">
        <v>1</v>
      </c>
      <c r="AB33" s="18"/>
      <c r="AC33" s="35">
        <v>1</v>
      </c>
      <c r="AD33" s="16"/>
      <c r="AE33" s="12" t="s">
        <v>145</v>
      </c>
      <c r="AF33" s="32">
        <f t="shared" si="2"/>
        <v>12</v>
      </c>
      <c r="AG33" s="32">
        <f t="shared" si="1"/>
        <v>0</v>
      </c>
      <c r="AH33" s="19">
        <f t="shared" si="0"/>
        <v>0</v>
      </c>
      <c r="AI33" s="19">
        <v>1</v>
      </c>
      <c r="AJ33" s="12"/>
      <c r="AK33" s="36"/>
    </row>
    <row r="34" spans="1:37" ht="107.25" customHeight="1" x14ac:dyDescent="0.3">
      <c r="A34" s="60"/>
      <c r="B34" s="14" t="s">
        <v>146</v>
      </c>
      <c r="C34" s="14" t="s">
        <v>147</v>
      </c>
      <c r="D34" s="14" t="s">
        <v>271</v>
      </c>
      <c r="E34" s="14" t="s">
        <v>154</v>
      </c>
      <c r="F34" s="14" t="s">
        <v>148</v>
      </c>
      <c r="G34" s="18"/>
      <c r="H34" s="18"/>
      <c r="I34" s="18"/>
      <c r="J34" s="18"/>
      <c r="K34" s="35">
        <v>1</v>
      </c>
      <c r="L34" s="18"/>
      <c r="M34" s="18"/>
      <c r="N34" s="18"/>
      <c r="O34" s="18"/>
      <c r="P34" s="18"/>
      <c r="Q34" s="35">
        <v>1</v>
      </c>
      <c r="R34" s="18"/>
      <c r="S34" s="18"/>
      <c r="T34" s="18"/>
      <c r="U34" s="18"/>
      <c r="V34" s="18"/>
      <c r="W34" s="35">
        <v>1</v>
      </c>
      <c r="X34" s="18"/>
      <c r="Y34" s="18"/>
      <c r="Z34" s="18"/>
      <c r="AA34" s="18"/>
      <c r="AB34" s="18"/>
      <c r="AC34" s="35">
        <v>1</v>
      </c>
      <c r="AD34" s="18"/>
      <c r="AE34" s="14" t="s">
        <v>149</v>
      </c>
      <c r="AF34" s="6">
        <f t="shared" si="2"/>
        <v>4</v>
      </c>
      <c r="AG34" s="6">
        <f t="shared" si="1"/>
        <v>0</v>
      </c>
      <c r="AH34" s="19">
        <f t="shared" si="0"/>
        <v>0</v>
      </c>
      <c r="AI34" s="19">
        <v>1</v>
      </c>
      <c r="AJ34" s="14"/>
      <c r="AK34" s="42"/>
    </row>
    <row r="35" spans="1:37" ht="127.5" customHeight="1" x14ac:dyDescent="0.3">
      <c r="A35" s="60"/>
      <c r="B35" s="14" t="s">
        <v>150</v>
      </c>
      <c r="C35" s="12" t="s">
        <v>152</v>
      </c>
      <c r="D35" s="12" t="s">
        <v>151</v>
      </c>
      <c r="E35" s="12" t="s">
        <v>153</v>
      </c>
      <c r="F35" s="12" t="s">
        <v>272</v>
      </c>
      <c r="G35" s="30"/>
      <c r="H35" s="30"/>
      <c r="I35" s="30"/>
      <c r="J35" s="18"/>
      <c r="K35" s="35">
        <v>1</v>
      </c>
      <c r="L35" s="18"/>
      <c r="M35" s="35">
        <v>1</v>
      </c>
      <c r="N35" s="18"/>
      <c r="O35" s="35">
        <v>1</v>
      </c>
      <c r="P35" s="18"/>
      <c r="Q35" s="35">
        <v>1</v>
      </c>
      <c r="R35" s="18"/>
      <c r="S35" s="35">
        <v>1</v>
      </c>
      <c r="T35" s="18"/>
      <c r="U35" s="35">
        <v>1</v>
      </c>
      <c r="V35" s="18"/>
      <c r="W35" s="35">
        <v>1</v>
      </c>
      <c r="X35" s="18"/>
      <c r="Y35" s="35">
        <v>1</v>
      </c>
      <c r="Z35" s="18"/>
      <c r="AA35" s="35">
        <v>1</v>
      </c>
      <c r="AB35" s="18"/>
      <c r="AC35" s="16"/>
      <c r="AD35" s="16"/>
      <c r="AE35" s="12" t="s">
        <v>155</v>
      </c>
      <c r="AF35" s="32">
        <f t="shared" si="2"/>
        <v>9</v>
      </c>
      <c r="AG35" s="32">
        <f t="shared" si="1"/>
        <v>0</v>
      </c>
      <c r="AH35" s="19">
        <f t="shared" si="0"/>
        <v>0</v>
      </c>
      <c r="AI35" s="19">
        <v>1</v>
      </c>
      <c r="AJ35" s="12"/>
      <c r="AK35" s="9"/>
    </row>
    <row r="36" spans="1:37" ht="105" x14ac:dyDescent="0.3">
      <c r="A36" s="60"/>
      <c r="B36" s="14" t="s">
        <v>156</v>
      </c>
      <c r="C36" s="12" t="s">
        <v>158</v>
      </c>
      <c r="D36" s="12" t="s">
        <v>157</v>
      </c>
      <c r="E36" s="12" t="s">
        <v>153</v>
      </c>
      <c r="F36" s="12" t="s">
        <v>159</v>
      </c>
      <c r="G36" s="18"/>
      <c r="H36" s="18"/>
      <c r="I36" s="18" t="s">
        <v>230</v>
      </c>
      <c r="J36" s="18"/>
      <c r="K36" s="35">
        <v>1</v>
      </c>
      <c r="L36" s="18"/>
      <c r="M36" s="35">
        <v>1</v>
      </c>
      <c r="N36" s="18"/>
      <c r="O36" s="35">
        <v>1</v>
      </c>
      <c r="P36" s="18"/>
      <c r="Q36" s="35">
        <v>1</v>
      </c>
      <c r="R36" s="18"/>
      <c r="S36" s="35">
        <v>1</v>
      </c>
      <c r="T36" s="18"/>
      <c r="U36" s="35">
        <v>1</v>
      </c>
      <c r="V36" s="18"/>
      <c r="W36" s="35">
        <v>1</v>
      </c>
      <c r="X36" s="18"/>
      <c r="Y36" s="35">
        <v>1</v>
      </c>
      <c r="Z36" s="18"/>
      <c r="AA36" s="35">
        <v>1</v>
      </c>
      <c r="AB36" s="18"/>
      <c r="AC36" s="18"/>
      <c r="AD36" s="16"/>
      <c r="AE36" s="12" t="s">
        <v>160</v>
      </c>
      <c r="AF36" s="32">
        <v>8</v>
      </c>
      <c r="AG36" s="32">
        <f t="shared" si="1"/>
        <v>0</v>
      </c>
      <c r="AH36" s="19">
        <f t="shared" si="0"/>
        <v>0</v>
      </c>
      <c r="AI36" s="19">
        <v>1</v>
      </c>
      <c r="AJ36" s="12"/>
      <c r="AK36" s="36"/>
    </row>
    <row r="37" spans="1:37" ht="157.5" customHeight="1" x14ac:dyDescent="0.3">
      <c r="A37" s="60"/>
      <c r="B37" s="14" t="s">
        <v>161</v>
      </c>
      <c r="C37" s="12" t="s">
        <v>163</v>
      </c>
      <c r="D37" s="12" t="s">
        <v>162</v>
      </c>
      <c r="E37" s="12" t="s">
        <v>153</v>
      </c>
      <c r="F37" s="12" t="s">
        <v>273</v>
      </c>
      <c r="G37" s="16"/>
      <c r="H37" s="16"/>
      <c r="I37" s="18"/>
      <c r="J37" s="18"/>
      <c r="K37" s="18"/>
      <c r="L37" s="18"/>
      <c r="M37" s="18"/>
      <c r="N37" s="18"/>
      <c r="O37" s="16"/>
      <c r="P37" s="18"/>
      <c r="Q37" s="35">
        <v>1</v>
      </c>
      <c r="R37" s="18"/>
      <c r="S37" s="18"/>
      <c r="T37" s="18"/>
      <c r="U37" s="18"/>
      <c r="V37" s="18"/>
      <c r="W37" s="35">
        <v>1</v>
      </c>
      <c r="X37" s="18"/>
      <c r="Y37" s="18"/>
      <c r="Z37" s="18"/>
      <c r="AA37" s="18"/>
      <c r="AB37" s="18"/>
      <c r="AC37" s="16"/>
      <c r="AD37" s="16"/>
      <c r="AE37" s="12" t="s">
        <v>164</v>
      </c>
      <c r="AF37" s="32">
        <f t="shared" si="2"/>
        <v>2</v>
      </c>
      <c r="AG37" s="32">
        <f t="shared" si="1"/>
        <v>0</v>
      </c>
      <c r="AH37" s="19">
        <f t="shared" si="0"/>
        <v>0</v>
      </c>
      <c r="AI37" s="19">
        <v>1</v>
      </c>
      <c r="AJ37" s="10"/>
      <c r="AK37" s="36"/>
    </row>
    <row r="38" spans="1:37" ht="170.25" customHeight="1" x14ac:dyDescent="0.3">
      <c r="A38" s="60"/>
      <c r="B38" s="14" t="s">
        <v>276</v>
      </c>
      <c r="C38" s="14" t="s">
        <v>274</v>
      </c>
      <c r="D38" s="14" t="s">
        <v>277</v>
      </c>
      <c r="E38" s="14" t="s">
        <v>153</v>
      </c>
      <c r="F38" s="14" t="s">
        <v>275</v>
      </c>
      <c r="G38" s="18"/>
      <c r="H38" s="18"/>
      <c r="I38" s="18"/>
      <c r="J38" s="18"/>
      <c r="K38" s="18"/>
      <c r="L38" s="18"/>
      <c r="M38" s="18"/>
      <c r="N38" s="18"/>
      <c r="P38" s="18"/>
      <c r="Q38" s="35">
        <v>1</v>
      </c>
      <c r="R38" s="18"/>
      <c r="S38" s="18"/>
      <c r="T38" s="18"/>
      <c r="U38" s="18"/>
      <c r="V38" s="18"/>
      <c r="W38" s="35">
        <v>1</v>
      </c>
      <c r="X38" s="18"/>
      <c r="Y38" s="18"/>
      <c r="Z38" s="18"/>
      <c r="AA38" s="18"/>
      <c r="AB38" s="18"/>
      <c r="AC38" s="18"/>
      <c r="AD38" s="18"/>
      <c r="AE38" s="14" t="s">
        <v>208</v>
      </c>
      <c r="AF38" s="32">
        <f t="shared" si="2"/>
        <v>2</v>
      </c>
      <c r="AG38" s="32">
        <f t="shared" si="1"/>
        <v>0</v>
      </c>
      <c r="AH38" s="19">
        <f t="shared" si="0"/>
        <v>0</v>
      </c>
      <c r="AI38" s="19">
        <v>1</v>
      </c>
      <c r="AJ38" s="10"/>
      <c r="AK38" s="37"/>
    </row>
    <row r="39" spans="1:37" ht="90" x14ac:dyDescent="0.3">
      <c r="A39" s="60"/>
      <c r="B39" s="14" t="s">
        <v>165</v>
      </c>
      <c r="C39" s="12" t="s">
        <v>167</v>
      </c>
      <c r="D39" s="12" t="s">
        <v>166</v>
      </c>
      <c r="E39" s="12" t="s">
        <v>153</v>
      </c>
      <c r="F39" s="12" t="s">
        <v>168</v>
      </c>
      <c r="G39" s="16"/>
      <c r="H39" s="16"/>
      <c r="I39" s="16"/>
      <c r="J39" s="18"/>
      <c r="K39" s="16"/>
      <c r="L39" s="18"/>
      <c r="M39" s="18"/>
      <c r="N39" s="18"/>
      <c r="O39" s="16"/>
      <c r="P39" s="18"/>
      <c r="Q39" s="16"/>
      <c r="R39" s="18"/>
      <c r="S39" s="16"/>
      <c r="T39" s="18"/>
      <c r="U39" s="16"/>
      <c r="V39" s="18"/>
      <c r="W39" s="16"/>
      <c r="X39" s="18"/>
      <c r="Y39" s="18"/>
      <c r="Z39" s="18"/>
      <c r="AA39" s="35">
        <v>1</v>
      </c>
      <c r="AB39" s="18"/>
      <c r="AC39" s="35">
        <v>1</v>
      </c>
      <c r="AD39" s="16"/>
      <c r="AE39" s="12" t="s">
        <v>278</v>
      </c>
      <c r="AF39" s="32">
        <f t="shared" si="2"/>
        <v>2</v>
      </c>
      <c r="AG39" s="32">
        <f t="shared" si="1"/>
        <v>0</v>
      </c>
      <c r="AH39" s="19">
        <f t="shared" si="0"/>
        <v>0</v>
      </c>
      <c r="AI39" s="19">
        <v>1</v>
      </c>
      <c r="AJ39" s="10"/>
      <c r="AK39" s="9"/>
    </row>
    <row r="40" spans="1:37" ht="86.25" customHeight="1" x14ac:dyDescent="0.3">
      <c r="A40" s="60"/>
      <c r="B40" s="14" t="s">
        <v>169</v>
      </c>
      <c r="C40" s="12" t="s">
        <v>171</v>
      </c>
      <c r="D40" s="12" t="s">
        <v>170</v>
      </c>
      <c r="E40" s="12" t="s">
        <v>172</v>
      </c>
      <c r="F40" s="12" t="s">
        <v>173</v>
      </c>
      <c r="G40" s="16"/>
      <c r="H40" s="16"/>
      <c r="I40" s="16"/>
      <c r="J40" s="18"/>
      <c r="K40" s="16"/>
      <c r="L40" s="18"/>
      <c r="M40" s="16"/>
      <c r="N40" s="18"/>
      <c r="O40" s="16"/>
      <c r="P40" s="18"/>
      <c r="Q40" s="16"/>
      <c r="R40" s="18"/>
      <c r="S40" s="16"/>
      <c r="T40" s="18"/>
      <c r="U40" s="16"/>
      <c r="V40" s="18"/>
      <c r="W40" s="16"/>
      <c r="X40" s="18"/>
      <c r="Y40" s="16"/>
      <c r="Z40" s="18"/>
      <c r="AA40" s="16"/>
      <c r="AB40" s="16"/>
      <c r="AC40" s="35">
        <v>1</v>
      </c>
      <c r="AD40" s="18"/>
      <c r="AE40" s="9" t="s">
        <v>174</v>
      </c>
      <c r="AF40" s="32">
        <f t="shared" si="2"/>
        <v>1</v>
      </c>
      <c r="AG40" s="32">
        <f t="shared" si="1"/>
        <v>0</v>
      </c>
      <c r="AH40" s="19">
        <f t="shared" si="0"/>
        <v>0</v>
      </c>
      <c r="AI40" s="19">
        <v>1</v>
      </c>
      <c r="AJ40" s="11"/>
      <c r="AK40" s="36"/>
    </row>
    <row r="41" spans="1:37" ht="105" x14ac:dyDescent="0.3">
      <c r="A41" s="60"/>
      <c r="B41" s="14" t="s">
        <v>175</v>
      </c>
      <c r="C41" s="12" t="s">
        <v>177</v>
      </c>
      <c r="D41" s="12" t="s">
        <v>176</v>
      </c>
      <c r="E41" s="12" t="s">
        <v>172</v>
      </c>
      <c r="F41" s="12" t="s">
        <v>273</v>
      </c>
      <c r="G41" s="35">
        <v>1</v>
      </c>
      <c r="H41" s="18"/>
      <c r="I41" s="35">
        <v>1</v>
      </c>
      <c r="J41" s="18"/>
      <c r="K41" s="35">
        <v>1</v>
      </c>
      <c r="L41" s="18"/>
      <c r="M41" s="35">
        <v>1</v>
      </c>
      <c r="N41" s="18"/>
      <c r="O41" s="35">
        <v>1</v>
      </c>
      <c r="P41" s="18"/>
      <c r="Q41" s="35">
        <v>1</v>
      </c>
      <c r="R41" s="18"/>
      <c r="S41" s="35">
        <v>1</v>
      </c>
      <c r="T41" s="18"/>
      <c r="U41" s="35">
        <v>1</v>
      </c>
      <c r="V41" s="18"/>
      <c r="W41" s="35">
        <v>1</v>
      </c>
      <c r="X41" s="18"/>
      <c r="Y41" s="35">
        <v>1</v>
      </c>
      <c r="Z41" s="18"/>
      <c r="AA41" s="35">
        <v>1</v>
      </c>
      <c r="AB41" s="18"/>
      <c r="AC41" s="35">
        <v>1</v>
      </c>
      <c r="AD41" s="18"/>
      <c r="AE41" s="12" t="s">
        <v>178</v>
      </c>
      <c r="AF41" s="32">
        <f t="shared" si="2"/>
        <v>12</v>
      </c>
      <c r="AG41" s="32">
        <f t="shared" si="1"/>
        <v>0</v>
      </c>
      <c r="AH41" s="19">
        <f t="shared" si="0"/>
        <v>0</v>
      </c>
      <c r="AI41" s="19">
        <v>1</v>
      </c>
      <c r="AJ41" s="11"/>
      <c r="AK41" s="9"/>
    </row>
    <row r="42" spans="1:37" ht="90" x14ac:dyDescent="0.3">
      <c r="A42" s="60"/>
      <c r="B42" s="14" t="s">
        <v>243</v>
      </c>
      <c r="C42" s="14" t="s">
        <v>180</v>
      </c>
      <c r="D42" s="14" t="s">
        <v>179</v>
      </c>
      <c r="E42" s="14" t="s">
        <v>172</v>
      </c>
      <c r="F42" s="14" t="s">
        <v>279</v>
      </c>
      <c r="G42" s="18"/>
      <c r="H42" s="18"/>
      <c r="I42" s="35">
        <v>1</v>
      </c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4" t="s">
        <v>181</v>
      </c>
      <c r="AF42" s="6">
        <f t="shared" si="2"/>
        <v>1</v>
      </c>
      <c r="AG42" s="6">
        <f t="shared" si="1"/>
        <v>0</v>
      </c>
      <c r="AH42" s="19">
        <f t="shared" si="0"/>
        <v>0</v>
      </c>
      <c r="AI42" s="19">
        <v>1</v>
      </c>
      <c r="AJ42" s="11"/>
      <c r="AK42" s="42"/>
    </row>
    <row r="43" spans="1:37" ht="90" x14ac:dyDescent="0.3">
      <c r="A43" s="60"/>
      <c r="B43" s="14" t="s">
        <v>182</v>
      </c>
      <c r="C43" s="14" t="s">
        <v>184</v>
      </c>
      <c r="D43" s="14" t="s">
        <v>183</v>
      </c>
      <c r="E43" s="14" t="s">
        <v>185</v>
      </c>
      <c r="F43" s="14" t="s">
        <v>280</v>
      </c>
      <c r="G43" s="18"/>
      <c r="H43" s="18"/>
      <c r="I43" s="18"/>
      <c r="J43" s="18"/>
      <c r="K43" s="18"/>
      <c r="L43" s="18"/>
      <c r="M43" s="35">
        <v>1</v>
      </c>
      <c r="N43" s="18"/>
      <c r="O43" s="35">
        <v>1</v>
      </c>
      <c r="P43" s="18"/>
      <c r="Q43" s="35">
        <v>1</v>
      </c>
      <c r="R43" s="18"/>
      <c r="S43" s="35">
        <v>1</v>
      </c>
      <c r="T43" s="18"/>
      <c r="U43" s="18"/>
      <c r="V43" s="18"/>
      <c r="W43" s="35">
        <v>1</v>
      </c>
      <c r="X43" s="18"/>
      <c r="Y43" s="18"/>
      <c r="Z43" s="18"/>
      <c r="AA43" s="18"/>
      <c r="AB43" s="18"/>
      <c r="AC43" s="18"/>
      <c r="AD43" s="18"/>
      <c r="AE43" s="14" t="s">
        <v>186</v>
      </c>
      <c r="AF43" s="6">
        <f t="shared" si="2"/>
        <v>5</v>
      </c>
      <c r="AG43" s="6">
        <f t="shared" si="1"/>
        <v>0</v>
      </c>
      <c r="AH43" s="19">
        <f t="shared" si="0"/>
        <v>0</v>
      </c>
      <c r="AI43" s="19">
        <v>1</v>
      </c>
      <c r="AJ43" s="10"/>
      <c r="AK43" s="42"/>
    </row>
    <row r="44" spans="1:37" ht="111.75" customHeight="1" x14ac:dyDescent="0.3">
      <c r="A44" s="60"/>
      <c r="B44" s="14" t="s">
        <v>288</v>
      </c>
      <c r="C44" s="14" t="s">
        <v>289</v>
      </c>
      <c r="D44" s="14" t="s">
        <v>290</v>
      </c>
      <c r="E44" s="14" t="s">
        <v>185</v>
      </c>
      <c r="F44" s="14" t="s">
        <v>280</v>
      </c>
      <c r="G44" s="18"/>
      <c r="H44" s="18"/>
      <c r="I44" s="35">
        <v>1</v>
      </c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4" t="s">
        <v>291</v>
      </c>
      <c r="AF44" s="6">
        <f t="shared" si="2"/>
        <v>1</v>
      </c>
      <c r="AG44" s="6">
        <f t="shared" si="1"/>
        <v>0</v>
      </c>
      <c r="AH44" s="19">
        <f t="shared" si="0"/>
        <v>0</v>
      </c>
      <c r="AI44" s="19">
        <v>1</v>
      </c>
      <c r="AJ44" s="10"/>
      <c r="AK44" s="42"/>
    </row>
    <row r="45" spans="1:37" ht="69.75" customHeight="1" x14ac:dyDescent="0.3">
      <c r="A45" s="60"/>
      <c r="B45" s="8" t="s">
        <v>39</v>
      </c>
      <c r="C45" s="8" t="s">
        <v>40</v>
      </c>
      <c r="D45" s="8" t="s">
        <v>41</v>
      </c>
      <c r="E45" s="12" t="s">
        <v>187</v>
      </c>
      <c r="F45" s="12" t="s">
        <v>138</v>
      </c>
      <c r="G45" s="35">
        <v>1</v>
      </c>
      <c r="H45" s="16"/>
      <c r="I45" s="35">
        <v>1</v>
      </c>
      <c r="J45" s="18"/>
      <c r="K45" s="35">
        <v>1</v>
      </c>
      <c r="L45" s="18"/>
      <c r="M45" s="35">
        <v>1</v>
      </c>
      <c r="N45" s="18"/>
      <c r="O45" s="35">
        <v>1</v>
      </c>
      <c r="P45" s="18"/>
      <c r="Q45" s="35">
        <v>1</v>
      </c>
      <c r="R45" s="18"/>
      <c r="S45" s="35">
        <v>1</v>
      </c>
      <c r="T45" s="18"/>
      <c r="U45" s="35">
        <v>1</v>
      </c>
      <c r="V45" s="18"/>
      <c r="W45" s="35">
        <v>1</v>
      </c>
      <c r="X45" s="18"/>
      <c r="Y45" s="35">
        <v>1</v>
      </c>
      <c r="Z45" s="18"/>
      <c r="AA45" s="35">
        <v>1</v>
      </c>
      <c r="AB45" s="18"/>
      <c r="AC45" s="35">
        <v>1</v>
      </c>
      <c r="AD45" s="18"/>
      <c r="AE45" s="27" t="s">
        <v>281</v>
      </c>
      <c r="AF45" s="32">
        <f t="shared" si="2"/>
        <v>12</v>
      </c>
      <c r="AG45" s="32">
        <f t="shared" si="1"/>
        <v>0</v>
      </c>
      <c r="AH45" s="19">
        <f t="shared" si="0"/>
        <v>0</v>
      </c>
      <c r="AI45" s="19">
        <v>1</v>
      </c>
      <c r="AJ45" s="9"/>
      <c r="AK45" s="9"/>
    </row>
    <row r="46" spans="1:37" ht="84" customHeight="1" x14ac:dyDescent="0.3">
      <c r="A46" s="60"/>
      <c r="B46" s="8" t="s">
        <v>79</v>
      </c>
      <c r="C46" s="8" t="s">
        <v>42</v>
      </c>
      <c r="D46" s="8" t="s">
        <v>41</v>
      </c>
      <c r="E46" s="12" t="s">
        <v>187</v>
      </c>
      <c r="F46" s="12" t="s">
        <v>138</v>
      </c>
      <c r="G46" s="35">
        <v>1</v>
      </c>
      <c r="H46" s="30"/>
      <c r="I46" s="35">
        <v>1</v>
      </c>
      <c r="J46" s="18"/>
      <c r="K46" s="35">
        <v>1</v>
      </c>
      <c r="L46" s="18"/>
      <c r="M46" s="35">
        <v>1</v>
      </c>
      <c r="N46" s="18"/>
      <c r="O46" s="35">
        <v>1</v>
      </c>
      <c r="P46" s="18"/>
      <c r="Q46" s="35">
        <v>1</v>
      </c>
      <c r="R46" s="18"/>
      <c r="S46" s="35">
        <v>1</v>
      </c>
      <c r="T46" s="18"/>
      <c r="U46" s="35">
        <v>1</v>
      </c>
      <c r="V46" s="18"/>
      <c r="W46" s="35">
        <v>1</v>
      </c>
      <c r="X46" s="18"/>
      <c r="Y46" s="35">
        <v>1</v>
      </c>
      <c r="Z46" s="18"/>
      <c r="AA46" s="35">
        <v>1</v>
      </c>
      <c r="AB46" s="18"/>
      <c r="AC46" s="35">
        <v>1</v>
      </c>
      <c r="AD46" s="18"/>
      <c r="AE46" s="27" t="s">
        <v>281</v>
      </c>
      <c r="AF46" s="32">
        <f t="shared" si="2"/>
        <v>12</v>
      </c>
      <c r="AG46" s="32">
        <f t="shared" si="1"/>
        <v>0</v>
      </c>
      <c r="AH46" s="19">
        <f t="shared" si="0"/>
        <v>0</v>
      </c>
      <c r="AI46" s="19">
        <v>1</v>
      </c>
      <c r="AJ46" s="9"/>
      <c r="AK46" s="9"/>
    </row>
    <row r="47" spans="1:37" ht="99.75" customHeight="1" x14ac:dyDescent="0.3">
      <c r="A47" s="60"/>
      <c r="B47" s="22" t="s">
        <v>43</v>
      </c>
      <c r="C47" s="22" t="s">
        <v>44</v>
      </c>
      <c r="D47" s="22" t="s">
        <v>41</v>
      </c>
      <c r="E47" s="14" t="s">
        <v>187</v>
      </c>
      <c r="F47" s="14" t="s">
        <v>138</v>
      </c>
      <c r="G47" s="35">
        <v>1</v>
      </c>
      <c r="H47" s="18"/>
      <c r="I47" s="35">
        <v>1</v>
      </c>
      <c r="J47" s="18"/>
      <c r="K47" s="35">
        <v>1</v>
      </c>
      <c r="L47" s="18"/>
      <c r="M47" s="35">
        <v>1</v>
      </c>
      <c r="N47" s="18"/>
      <c r="O47" s="35">
        <v>1</v>
      </c>
      <c r="P47" s="18"/>
      <c r="Q47" s="35">
        <v>1</v>
      </c>
      <c r="R47" s="18"/>
      <c r="S47" s="35">
        <v>1</v>
      </c>
      <c r="T47" s="18"/>
      <c r="U47" s="35">
        <v>1</v>
      </c>
      <c r="V47" s="18"/>
      <c r="W47" s="35">
        <v>1</v>
      </c>
      <c r="X47" s="18"/>
      <c r="Y47" s="35">
        <v>1</v>
      </c>
      <c r="Z47" s="18"/>
      <c r="AA47" s="35">
        <v>1</v>
      </c>
      <c r="AB47" s="18"/>
      <c r="AC47" s="35">
        <v>1</v>
      </c>
      <c r="AD47" s="18"/>
      <c r="AE47" s="10" t="s">
        <v>282</v>
      </c>
      <c r="AF47" s="6">
        <f t="shared" si="2"/>
        <v>12</v>
      </c>
      <c r="AG47" s="6">
        <f t="shared" si="1"/>
        <v>0</v>
      </c>
      <c r="AH47" s="19">
        <f t="shared" si="0"/>
        <v>0</v>
      </c>
      <c r="AI47" s="19">
        <v>1</v>
      </c>
      <c r="AJ47" s="10"/>
      <c r="AK47" s="42"/>
    </row>
    <row r="48" spans="1:37" ht="54" customHeight="1" x14ac:dyDescent="0.3">
      <c r="A48" s="60"/>
      <c r="B48" s="8" t="s">
        <v>188</v>
      </c>
      <c r="C48" s="8" t="s">
        <v>45</v>
      </c>
      <c r="D48" s="8" t="s">
        <v>41</v>
      </c>
      <c r="E48" s="12" t="s">
        <v>187</v>
      </c>
      <c r="F48" s="12" t="s">
        <v>138</v>
      </c>
      <c r="G48" s="35">
        <v>1</v>
      </c>
      <c r="H48" s="30"/>
      <c r="I48" s="35">
        <v>1</v>
      </c>
      <c r="J48" s="30"/>
      <c r="K48" s="35">
        <v>1</v>
      </c>
      <c r="L48" s="30"/>
      <c r="M48" s="35">
        <v>1</v>
      </c>
      <c r="N48" s="30"/>
      <c r="O48" s="35">
        <v>1</v>
      </c>
      <c r="P48" s="30"/>
      <c r="Q48" s="35">
        <v>1</v>
      </c>
      <c r="R48" s="30"/>
      <c r="S48" s="35">
        <v>1</v>
      </c>
      <c r="T48" s="30"/>
      <c r="U48" s="35">
        <v>1</v>
      </c>
      <c r="V48" s="30"/>
      <c r="W48" s="35">
        <v>1</v>
      </c>
      <c r="X48" s="30"/>
      <c r="Y48" s="35">
        <v>1</v>
      </c>
      <c r="Z48" s="30"/>
      <c r="AA48" s="35">
        <v>1</v>
      </c>
      <c r="AB48" s="30"/>
      <c r="AC48" s="35">
        <v>1</v>
      </c>
      <c r="AD48" s="18"/>
      <c r="AE48" s="10" t="s">
        <v>282</v>
      </c>
      <c r="AF48" s="32">
        <f t="shared" si="2"/>
        <v>12</v>
      </c>
      <c r="AG48" s="32">
        <f t="shared" si="1"/>
        <v>0</v>
      </c>
      <c r="AH48" s="19">
        <f t="shared" si="0"/>
        <v>0</v>
      </c>
      <c r="AI48" s="19">
        <v>1</v>
      </c>
      <c r="AJ48" s="9"/>
      <c r="AK48" s="9"/>
    </row>
    <row r="49" spans="1:37" ht="99" customHeight="1" x14ac:dyDescent="0.3">
      <c r="A49" s="60"/>
      <c r="B49" s="8" t="s">
        <v>46</v>
      </c>
      <c r="C49" s="8" t="s">
        <v>47</v>
      </c>
      <c r="D49" s="8" t="s">
        <v>41</v>
      </c>
      <c r="E49" s="12" t="s">
        <v>187</v>
      </c>
      <c r="F49" s="12" t="s">
        <v>138</v>
      </c>
      <c r="G49" s="35">
        <v>1</v>
      </c>
      <c r="H49" s="30"/>
      <c r="I49" s="35">
        <v>1</v>
      </c>
      <c r="J49" s="30"/>
      <c r="K49" s="35">
        <v>1</v>
      </c>
      <c r="L49" s="30"/>
      <c r="M49" s="35">
        <v>1</v>
      </c>
      <c r="N49" s="30"/>
      <c r="O49" s="35">
        <v>1</v>
      </c>
      <c r="P49" s="30"/>
      <c r="Q49" s="35">
        <v>1</v>
      </c>
      <c r="R49" s="30"/>
      <c r="S49" s="35">
        <v>1</v>
      </c>
      <c r="T49" s="30"/>
      <c r="U49" s="35">
        <v>1</v>
      </c>
      <c r="V49" s="30"/>
      <c r="W49" s="35">
        <v>1</v>
      </c>
      <c r="X49" s="30"/>
      <c r="Y49" s="35">
        <v>1</v>
      </c>
      <c r="Z49" s="30"/>
      <c r="AA49" s="35">
        <v>1</v>
      </c>
      <c r="AB49" s="30"/>
      <c r="AC49" s="35">
        <v>1</v>
      </c>
      <c r="AD49" s="18"/>
      <c r="AE49" s="10" t="s">
        <v>282</v>
      </c>
      <c r="AF49" s="32">
        <f t="shared" si="2"/>
        <v>12</v>
      </c>
      <c r="AG49" s="32">
        <f t="shared" si="1"/>
        <v>0</v>
      </c>
      <c r="AH49" s="19">
        <f t="shared" si="0"/>
        <v>0</v>
      </c>
      <c r="AI49" s="19">
        <v>1</v>
      </c>
      <c r="AJ49" s="9"/>
      <c r="AK49" s="9"/>
    </row>
    <row r="50" spans="1:37" ht="99" customHeight="1" x14ac:dyDescent="0.3">
      <c r="A50" s="60"/>
      <c r="B50" s="8" t="s">
        <v>48</v>
      </c>
      <c r="C50" s="8" t="s">
        <v>49</v>
      </c>
      <c r="D50" s="8" t="s">
        <v>41</v>
      </c>
      <c r="E50" s="12" t="s">
        <v>187</v>
      </c>
      <c r="F50" s="12" t="s">
        <v>138</v>
      </c>
      <c r="G50" s="35">
        <v>1</v>
      </c>
      <c r="H50" s="30"/>
      <c r="I50" s="35">
        <v>1</v>
      </c>
      <c r="J50" s="30"/>
      <c r="K50" s="35">
        <v>1</v>
      </c>
      <c r="L50" s="30"/>
      <c r="M50" s="35">
        <v>1</v>
      </c>
      <c r="N50" s="30"/>
      <c r="O50" s="35">
        <v>1</v>
      </c>
      <c r="P50" s="30"/>
      <c r="Q50" s="35">
        <v>1</v>
      </c>
      <c r="R50" s="30"/>
      <c r="S50" s="35">
        <v>1</v>
      </c>
      <c r="T50" s="30"/>
      <c r="U50" s="35">
        <v>1</v>
      </c>
      <c r="V50" s="30"/>
      <c r="W50" s="35">
        <v>1</v>
      </c>
      <c r="X50" s="30"/>
      <c r="Y50" s="35">
        <v>1</v>
      </c>
      <c r="Z50" s="30"/>
      <c r="AA50" s="35">
        <v>1</v>
      </c>
      <c r="AB50" s="30"/>
      <c r="AC50" s="35">
        <v>1</v>
      </c>
      <c r="AD50" s="18"/>
      <c r="AE50" s="10" t="s">
        <v>282</v>
      </c>
      <c r="AF50" s="32">
        <f t="shared" si="2"/>
        <v>12</v>
      </c>
      <c r="AG50" s="32">
        <f t="shared" si="1"/>
        <v>0</v>
      </c>
      <c r="AH50" s="19">
        <f t="shared" si="0"/>
        <v>0</v>
      </c>
      <c r="AI50" s="19">
        <v>1</v>
      </c>
      <c r="AJ50" s="9"/>
      <c r="AK50" s="9"/>
    </row>
    <row r="51" spans="1:37" ht="54.75" customHeight="1" x14ac:dyDescent="0.3">
      <c r="A51" s="60"/>
      <c r="B51" s="8" t="s">
        <v>207</v>
      </c>
      <c r="C51" s="8" t="s">
        <v>50</v>
      </c>
      <c r="D51" s="8" t="s">
        <v>41</v>
      </c>
      <c r="E51" s="12" t="s">
        <v>187</v>
      </c>
      <c r="F51" s="12" t="s">
        <v>138</v>
      </c>
      <c r="G51" s="35">
        <v>1</v>
      </c>
      <c r="H51" s="30"/>
      <c r="I51" s="35">
        <v>1</v>
      </c>
      <c r="J51" s="18"/>
      <c r="K51" s="35">
        <v>1</v>
      </c>
      <c r="L51" s="18"/>
      <c r="M51" s="35">
        <v>1</v>
      </c>
      <c r="N51" s="18"/>
      <c r="O51" s="35">
        <v>1</v>
      </c>
      <c r="P51" s="18"/>
      <c r="Q51" s="35">
        <v>1</v>
      </c>
      <c r="R51" s="18"/>
      <c r="S51" s="35">
        <v>1</v>
      </c>
      <c r="T51" s="18"/>
      <c r="U51" s="35">
        <v>1</v>
      </c>
      <c r="V51" s="18"/>
      <c r="W51" s="35">
        <v>1</v>
      </c>
      <c r="X51" s="18"/>
      <c r="Y51" s="35">
        <v>1</v>
      </c>
      <c r="Z51" s="18"/>
      <c r="AA51" s="35">
        <v>1</v>
      </c>
      <c r="AB51" s="18"/>
      <c r="AC51" s="35">
        <v>1</v>
      </c>
      <c r="AD51" s="18"/>
      <c r="AE51" s="9" t="s">
        <v>282</v>
      </c>
      <c r="AF51" s="32">
        <f t="shared" si="2"/>
        <v>12</v>
      </c>
      <c r="AG51" s="32">
        <f t="shared" si="1"/>
        <v>0</v>
      </c>
      <c r="AH51" s="19">
        <f t="shared" si="0"/>
        <v>0</v>
      </c>
      <c r="AI51" s="19">
        <v>1</v>
      </c>
      <c r="AJ51" s="9"/>
      <c r="AK51" s="9"/>
    </row>
    <row r="52" spans="1:37" ht="168" customHeight="1" x14ac:dyDescent="0.3">
      <c r="A52" s="60"/>
      <c r="B52" s="20" t="s">
        <v>189</v>
      </c>
      <c r="C52" s="20" t="s">
        <v>248</v>
      </c>
      <c r="D52" s="12" t="s">
        <v>190</v>
      </c>
      <c r="E52" s="12" t="s">
        <v>195</v>
      </c>
      <c r="F52" s="12" t="s">
        <v>249</v>
      </c>
      <c r="G52" s="16"/>
      <c r="H52" s="16"/>
      <c r="I52" s="16"/>
      <c r="J52" s="18"/>
      <c r="K52" s="18"/>
      <c r="L52" s="18"/>
      <c r="M52" s="35">
        <v>1</v>
      </c>
      <c r="N52" s="18"/>
      <c r="O52" s="28"/>
      <c r="P52" s="18"/>
      <c r="Q52" s="18"/>
      <c r="R52" s="18"/>
      <c r="S52" s="35">
        <v>1</v>
      </c>
      <c r="T52" s="18"/>
      <c r="U52" s="18"/>
      <c r="V52" s="18"/>
      <c r="W52" s="18"/>
      <c r="X52" s="18"/>
      <c r="Y52" s="35">
        <v>1</v>
      </c>
      <c r="Z52" s="18"/>
      <c r="AA52" s="18"/>
      <c r="AB52" s="18"/>
      <c r="AC52" s="18"/>
      <c r="AD52" s="16"/>
      <c r="AE52" s="12" t="s">
        <v>191</v>
      </c>
      <c r="AF52" s="32">
        <f t="shared" si="2"/>
        <v>3</v>
      </c>
      <c r="AG52" s="32">
        <f t="shared" si="1"/>
        <v>0</v>
      </c>
      <c r="AH52" s="19">
        <f t="shared" si="0"/>
        <v>0</v>
      </c>
      <c r="AI52" s="19">
        <v>1</v>
      </c>
      <c r="AJ52" s="11"/>
      <c r="AK52" s="36"/>
    </row>
    <row r="53" spans="1:37" ht="75" x14ac:dyDescent="0.3">
      <c r="A53" s="60"/>
      <c r="B53" s="43" t="s">
        <v>192</v>
      </c>
      <c r="C53" s="14" t="s">
        <v>194</v>
      </c>
      <c r="D53" s="14" t="s">
        <v>193</v>
      </c>
      <c r="E53" s="14" t="s">
        <v>195</v>
      </c>
      <c r="F53" s="14" t="s">
        <v>83</v>
      </c>
      <c r="G53" s="35">
        <v>1</v>
      </c>
      <c r="H53" s="18"/>
      <c r="I53" s="18"/>
      <c r="J53" s="18"/>
      <c r="K53" s="18"/>
      <c r="L53" s="18"/>
      <c r="M53" s="18"/>
      <c r="N53" s="18"/>
      <c r="O53" s="18"/>
      <c r="P53" s="18"/>
      <c r="Q53" s="35">
        <v>1</v>
      </c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35">
        <v>1</v>
      </c>
      <c r="AD53" s="18"/>
      <c r="AE53" s="14" t="s">
        <v>231</v>
      </c>
      <c r="AF53" s="6">
        <f t="shared" si="2"/>
        <v>3</v>
      </c>
      <c r="AG53" s="6">
        <f t="shared" si="1"/>
        <v>0</v>
      </c>
      <c r="AH53" s="19">
        <f t="shared" si="0"/>
        <v>0</v>
      </c>
      <c r="AI53" s="19">
        <v>1</v>
      </c>
      <c r="AJ53" s="11"/>
      <c r="AK53" s="37"/>
    </row>
    <row r="54" spans="1:37" ht="141" customHeight="1" x14ac:dyDescent="0.3">
      <c r="A54" s="60"/>
      <c r="B54" s="14" t="s">
        <v>196</v>
      </c>
      <c r="C54" s="12" t="s">
        <v>198</v>
      </c>
      <c r="D54" s="12" t="s">
        <v>197</v>
      </c>
      <c r="E54" s="12" t="s">
        <v>199</v>
      </c>
      <c r="F54" s="12" t="s">
        <v>283</v>
      </c>
      <c r="G54" s="16"/>
      <c r="H54" s="16"/>
      <c r="I54" s="16"/>
      <c r="J54" s="18"/>
      <c r="K54" s="16"/>
      <c r="L54" s="18"/>
      <c r="M54" s="16"/>
      <c r="N54" s="18"/>
      <c r="O54" s="16"/>
      <c r="P54" s="18"/>
      <c r="Q54" s="16"/>
      <c r="R54" s="18"/>
      <c r="S54" s="16"/>
      <c r="T54" s="18"/>
      <c r="U54" s="16"/>
      <c r="V54" s="18"/>
      <c r="W54" s="16"/>
      <c r="X54" s="18"/>
      <c r="Y54" s="16"/>
      <c r="Z54" s="18"/>
      <c r="AA54" s="16"/>
      <c r="AB54" s="16"/>
      <c r="AC54" s="35">
        <v>1</v>
      </c>
      <c r="AD54" s="18"/>
      <c r="AE54" s="9" t="s">
        <v>284</v>
      </c>
      <c r="AF54" s="32">
        <f t="shared" si="2"/>
        <v>1</v>
      </c>
      <c r="AG54" s="32">
        <f t="shared" si="1"/>
        <v>0</v>
      </c>
      <c r="AH54" s="19">
        <f t="shared" si="0"/>
        <v>0</v>
      </c>
      <c r="AI54" s="19">
        <v>1</v>
      </c>
      <c r="AJ54" s="11"/>
      <c r="AK54" s="36"/>
    </row>
    <row r="55" spans="1:37" ht="135" x14ac:dyDescent="0.3">
      <c r="A55" s="60"/>
      <c r="B55" s="14" t="s">
        <v>285</v>
      </c>
      <c r="C55" s="12" t="s">
        <v>201</v>
      </c>
      <c r="D55" s="12" t="s">
        <v>200</v>
      </c>
      <c r="E55" s="12" t="s">
        <v>204</v>
      </c>
      <c r="F55" s="12" t="s">
        <v>202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5">
        <v>1</v>
      </c>
      <c r="R55" s="30"/>
      <c r="S55" s="35">
        <v>1</v>
      </c>
      <c r="T55" s="30"/>
      <c r="U55" s="35">
        <v>1</v>
      </c>
      <c r="V55" s="30"/>
      <c r="W55" s="16"/>
      <c r="X55" s="18"/>
      <c r="Y55" s="16"/>
      <c r="Z55" s="18"/>
      <c r="AA55" s="16"/>
      <c r="AB55" s="16"/>
      <c r="AC55" s="16"/>
      <c r="AD55" s="16"/>
      <c r="AE55" s="12" t="s">
        <v>203</v>
      </c>
      <c r="AF55" s="32">
        <f t="shared" si="2"/>
        <v>3</v>
      </c>
      <c r="AG55" s="32">
        <f t="shared" si="1"/>
        <v>0</v>
      </c>
      <c r="AH55" s="19">
        <f t="shared" si="0"/>
        <v>0</v>
      </c>
      <c r="AI55" s="19">
        <v>1</v>
      </c>
      <c r="AJ55" s="11"/>
      <c r="AK55" s="36"/>
    </row>
    <row r="56" spans="1:37" ht="172.5" customHeight="1" x14ac:dyDescent="0.3">
      <c r="A56" s="60"/>
      <c r="B56" s="14" t="s">
        <v>292</v>
      </c>
      <c r="C56" s="48" t="s">
        <v>293</v>
      </c>
      <c r="D56" s="48" t="s">
        <v>294</v>
      </c>
      <c r="E56" s="48" t="s">
        <v>204</v>
      </c>
      <c r="F56" s="48" t="s">
        <v>295</v>
      </c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5">
        <v>1</v>
      </c>
      <c r="R56" s="30"/>
      <c r="S56" s="35">
        <v>1</v>
      </c>
      <c r="T56" s="30"/>
      <c r="U56" s="30"/>
      <c r="V56" s="30"/>
      <c r="W56" s="16"/>
      <c r="X56" s="18"/>
      <c r="Y56" s="16"/>
      <c r="Z56" s="18"/>
      <c r="AA56" s="16"/>
      <c r="AB56" s="16"/>
      <c r="AC56" s="16"/>
      <c r="AD56" s="16"/>
      <c r="AE56" s="48" t="s">
        <v>296</v>
      </c>
      <c r="AF56" s="32">
        <f t="shared" si="2"/>
        <v>2</v>
      </c>
      <c r="AG56" s="32">
        <f t="shared" si="1"/>
        <v>0</v>
      </c>
      <c r="AH56" s="19">
        <f t="shared" si="0"/>
        <v>0</v>
      </c>
      <c r="AI56" s="19">
        <v>1</v>
      </c>
      <c r="AJ56" s="11"/>
      <c r="AK56" s="36"/>
    </row>
    <row r="57" spans="1:37" ht="106.5" customHeight="1" x14ac:dyDescent="0.3">
      <c r="A57" s="60"/>
      <c r="B57" s="22" t="s">
        <v>206</v>
      </c>
      <c r="C57" s="22" t="s">
        <v>51</v>
      </c>
      <c r="D57" s="22" t="s">
        <v>38</v>
      </c>
      <c r="E57" s="12" t="s">
        <v>187</v>
      </c>
      <c r="F57" s="29" t="s">
        <v>210</v>
      </c>
      <c r="G57" s="35">
        <v>1</v>
      </c>
      <c r="H57" s="30"/>
      <c r="I57" s="28"/>
      <c r="J57" s="18"/>
      <c r="K57" s="18"/>
      <c r="L57" s="18"/>
      <c r="M57" s="18"/>
      <c r="N57" s="18"/>
      <c r="O57" s="16"/>
      <c r="P57" s="16"/>
      <c r="Q57" s="18"/>
      <c r="R57" s="18"/>
      <c r="S57" s="18"/>
      <c r="T57" s="18"/>
      <c r="U57" s="18"/>
      <c r="V57" s="18"/>
      <c r="W57" s="16"/>
      <c r="X57" s="16"/>
      <c r="Y57" s="16"/>
      <c r="Z57" s="16"/>
      <c r="AA57" s="16"/>
      <c r="AB57" s="16"/>
      <c r="AC57" s="16"/>
      <c r="AD57" s="16"/>
      <c r="AE57" s="9" t="s">
        <v>286</v>
      </c>
      <c r="AF57" s="32">
        <f t="shared" si="2"/>
        <v>1</v>
      </c>
      <c r="AG57" s="32">
        <f t="shared" si="1"/>
        <v>0</v>
      </c>
      <c r="AH57" s="19">
        <f t="shared" si="0"/>
        <v>0</v>
      </c>
      <c r="AI57" s="19">
        <v>1</v>
      </c>
      <c r="AJ57" s="44" t="s">
        <v>52</v>
      </c>
      <c r="AK57" s="45"/>
    </row>
    <row r="58" spans="1:37" ht="15" x14ac:dyDescent="0.3">
      <c r="A58" s="61" t="s">
        <v>209</v>
      </c>
      <c r="B58" s="61"/>
      <c r="C58" s="61"/>
      <c r="D58" s="61"/>
      <c r="E58" s="61"/>
      <c r="F58" s="61"/>
      <c r="G58" s="15">
        <f>SUM(G12:G57)</f>
        <v>16</v>
      </c>
      <c r="H58" s="15">
        <f>SUM(H12:H57)</f>
        <v>0</v>
      </c>
      <c r="I58" s="15">
        <f t="shared" ref="I58:AB58" si="3">SUM(I12:I57)</f>
        <v>16</v>
      </c>
      <c r="J58" s="15">
        <f t="shared" si="3"/>
        <v>0</v>
      </c>
      <c r="K58" s="15">
        <f t="shared" si="3"/>
        <v>19</v>
      </c>
      <c r="L58" s="15">
        <f t="shared" si="3"/>
        <v>0</v>
      </c>
      <c r="M58" s="15">
        <f t="shared" si="3"/>
        <v>19</v>
      </c>
      <c r="N58" s="15">
        <f t="shared" si="3"/>
        <v>0</v>
      </c>
      <c r="O58" s="15">
        <f t="shared" si="3"/>
        <v>21</v>
      </c>
      <c r="P58" s="15">
        <f t="shared" si="3"/>
        <v>0</v>
      </c>
      <c r="Q58" s="15">
        <f t="shared" si="3"/>
        <v>27</v>
      </c>
      <c r="R58" s="15">
        <f t="shared" si="3"/>
        <v>0</v>
      </c>
      <c r="S58" s="15">
        <f t="shared" si="3"/>
        <v>21</v>
      </c>
      <c r="T58" s="15">
        <f t="shared" si="3"/>
        <v>0</v>
      </c>
      <c r="U58" s="15">
        <f t="shared" si="3"/>
        <v>18</v>
      </c>
      <c r="V58" s="15">
        <f t="shared" si="3"/>
        <v>0</v>
      </c>
      <c r="W58" s="15">
        <f t="shared" si="3"/>
        <v>21</v>
      </c>
      <c r="X58" s="15">
        <f t="shared" si="3"/>
        <v>0</v>
      </c>
      <c r="Y58" s="15">
        <f t="shared" si="3"/>
        <v>17</v>
      </c>
      <c r="Z58" s="15">
        <f t="shared" si="3"/>
        <v>0</v>
      </c>
      <c r="AA58" s="15">
        <f t="shared" si="3"/>
        <v>20</v>
      </c>
      <c r="AB58" s="15">
        <f t="shared" si="3"/>
        <v>0</v>
      </c>
      <c r="AC58" s="15">
        <f>SUM(AC12:AC57)</f>
        <v>21</v>
      </c>
      <c r="AD58" s="15">
        <f>SUM(AD12:AD57)</f>
        <v>0</v>
      </c>
      <c r="AE58" s="15"/>
      <c r="AF58" s="26">
        <f>SUM(AF12:AF57)</f>
        <v>235</v>
      </c>
      <c r="AG58" s="6">
        <f>SUM(AG12:AG57)</f>
        <v>0</v>
      </c>
      <c r="AH58" s="19">
        <f>AVERAGE(AG58/AF58)*1</f>
        <v>0</v>
      </c>
      <c r="AI58" s="19">
        <v>1</v>
      </c>
      <c r="AJ58" s="1"/>
      <c r="AK58" s="1"/>
    </row>
    <row r="59" spans="1:37" ht="148.5" customHeight="1" x14ac:dyDescent="0.3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</row>
  </sheetData>
  <mergeCells count="40">
    <mergeCell ref="A11:AK11"/>
    <mergeCell ref="A12:A57"/>
    <mergeCell ref="A58:F58"/>
    <mergeCell ref="A59:AK59"/>
    <mergeCell ref="S9:T9"/>
    <mergeCell ref="U9:V9"/>
    <mergeCell ref="W9:X9"/>
    <mergeCell ref="Y9:Z9"/>
    <mergeCell ref="AA9:AB9"/>
    <mergeCell ref="AC9:AD9"/>
    <mergeCell ref="G9:H9"/>
    <mergeCell ref="I9:J9"/>
    <mergeCell ref="K9:L9"/>
    <mergeCell ref="M9:N9"/>
    <mergeCell ref="O9:P9"/>
    <mergeCell ref="Q9:R9"/>
    <mergeCell ref="AK8:AK10"/>
    <mergeCell ref="A7:E7"/>
    <mergeCell ref="F7:AK7"/>
    <mergeCell ref="A8:B10"/>
    <mergeCell ref="C8:C10"/>
    <mergeCell ref="D8:D10"/>
    <mergeCell ref="E8:E10"/>
    <mergeCell ref="F8:F10"/>
    <mergeCell ref="G8:L8"/>
    <mergeCell ref="M8:R8"/>
    <mergeCell ref="S8:X8"/>
    <mergeCell ref="Y8:AD8"/>
    <mergeCell ref="AE8:AE10"/>
    <mergeCell ref="AF8:AH9"/>
    <mergeCell ref="AI8:AI10"/>
    <mergeCell ref="AJ8:AJ10"/>
    <mergeCell ref="F1:AI3"/>
    <mergeCell ref="F6:AJ6"/>
    <mergeCell ref="F5:AJ5"/>
    <mergeCell ref="F4:AJ4"/>
    <mergeCell ref="A6:E6"/>
    <mergeCell ref="A4:E4"/>
    <mergeCell ref="A5:E5"/>
    <mergeCell ref="A1:E3"/>
  </mergeCells>
  <pageMargins left="0.23" right="0.19" top="0.34" bottom="0.16" header="0.3" footer="0.16"/>
  <pageSetup paperSize="258"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>
      <selection activeCell="K34" sqref="K34"/>
    </sheetView>
  </sheetViews>
  <sheetFormatPr baseColWidth="10" defaultRowHeight="14.4" x14ac:dyDescent="0.3"/>
  <cols>
    <col min="1" max="1" width="13" customWidth="1"/>
    <col min="3" max="3" width="13.5546875" customWidth="1"/>
    <col min="5" max="5" width="13.44140625" customWidth="1"/>
    <col min="7" max="7" width="14.109375" customWidth="1"/>
    <col min="8" max="8" width="14.33203125" customWidth="1"/>
  </cols>
  <sheetData>
    <row r="1" spans="1:8" ht="15.6" x14ac:dyDescent="0.3">
      <c r="A1" s="99"/>
      <c r="B1" s="99"/>
      <c r="C1" s="100" t="s">
        <v>53</v>
      </c>
      <c r="D1" s="101"/>
      <c r="E1" s="102"/>
      <c r="F1" s="107" t="s">
        <v>0</v>
      </c>
      <c r="G1" s="108"/>
      <c r="H1" s="4"/>
    </row>
    <row r="2" spans="1:8" ht="15.6" x14ac:dyDescent="0.3">
      <c r="A2" s="99"/>
      <c r="B2" s="99"/>
      <c r="C2" s="103"/>
      <c r="D2" s="104"/>
      <c r="E2" s="105"/>
      <c r="F2" s="109" t="s">
        <v>1</v>
      </c>
      <c r="G2" s="110"/>
      <c r="H2" s="4">
        <v>1</v>
      </c>
    </row>
    <row r="3" spans="1:8" ht="39.75" customHeight="1" x14ac:dyDescent="0.3">
      <c r="A3" s="99"/>
      <c r="B3" s="99"/>
      <c r="C3" s="106" t="s">
        <v>54</v>
      </c>
      <c r="D3" s="106"/>
      <c r="E3" s="106"/>
      <c r="F3" s="111" t="s">
        <v>2</v>
      </c>
      <c r="G3" s="111"/>
      <c r="H3" s="5">
        <v>44348</v>
      </c>
    </row>
    <row r="4" spans="1:8" x14ac:dyDescent="0.3">
      <c r="A4" s="98"/>
      <c r="B4" s="98"/>
      <c r="C4" s="98"/>
      <c r="D4" s="98"/>
      <c r="E4" s="98"/>
      <c r="F4" s="98"/>
      <c r="G4" s="98"/>
      <c r="H4" s="98"/>
    </row>
    <row r="5" spans="1:8" x14ac:dyDescent="0.3">
      <c r="A5" s="98"/>
      <c r="B5" s="98"/>
      <c r="C5" s="98"/>
      <c r="D5" s="98"/>
      <c r="E5" s="98"/>
      <c r="F5" s="98"/>
      <c r="G5" s="98"/>
      <c r="H5" s="98"/>
    </row>
    <row r="6" spans="1:8" x14ac:dyDescent="0.3">
      <c r="A6" s="95" t="s">
        <v>55</v>
      </c>
      <c r="B6" s="95"/>
      <c r="C6" s="96" t="s">
        <v>56</v>
      </c>
      <c r="D6" s="96"/>
      <c r="E6" s="97" t="s">
        <v>57</v>
      </c>
      <c r="F6" s="97"/>
      <c r="G6" s="97"/>
      <c r="H6" s="97"/>
    </row>
    <row r="7" spans="1:8" ht="32.25" customHeight="1" x14ac:dyDescent="0.3">
      <c r="A7" s="95"/>
      <c r="B7" s="95"/>
      <c r="C7" s="96"/>
      <c r="D7" s="96"/>
      <c r="E7" s="97"/>
      <c r="F7" s="97"/>
      <c r="G7" s="97"/>
      <c r="H7" s="97"/>
    </row>
    <row r="8" spans="1:8" x14ac:dyDescent="0.3">
      <c r="A8" s="92">
        <v>216</v>
      </c>
      <c r="B8" s="92"/>
      <c r="C8" s="92">
        <v>195</v>
      </c>
      <c r="D8" s="92"/>
      <c r="E8" s="89">
        <f>AVERAGE(C8/A8)*100</f>
        <v>90.277777777777786</v>
      </c>
      <c r="F8" s="89"/>
      <c r="G8" s="89"/>
      <c r="H8" s="89"/>
    </row>
    <row r="9" spans="1:8" x14ac:dyDescent="0.3">
      <c r="A9" s="92"/>
      <c r="B9" s="92"/>
      <c r="C9" s="92"/>
      <c r="D9" s="92"/>
      <c r="E9" s="89"/>
      <c r="F9" s="89"/>
      <c r="G9" s="89"/>
      <c r="H9" s="89"/>
    </row>
    <row r="10" spans="1:8" x14ac:dyDescent="0.3">
      <c r="A10" s="92"/>
      <c r="B10" s="92"/>
      <c r="C10" s="92"/>
      <c r="D10" s="92"/>
      <c r="E10" s="89"/>
      <c r="F10" s="89"/>
      <c r="G10" s="89"/>
      <c r="H10" s="89"/>
    </row>
    <row r="11" spans="1:8" x14ac:dyDescent="0.3">
      <c r="A11" s="92"/>
      <c r="B11" s="92"/>
      <c r="C11" s="92"/>
      <c r="D11" s="92"/>
      <c r="E11" s="89"/>
      <c r="F11" s="89"/>
      <c r="G11" s="89"/>
      <c r="H11" s="89"/>
    </row>
    <row r="12" spans="1:8" ht="31.5" customHeight="1" x14ac:dyDescent="0.3">
      <c r="A12" s="93" t="s">
        <v>58</v>
      </c>
      <c r="B12" s="94"/>
      <c r="C12" s="92">
        <v>1</v>
      </c>
      <c r="D12" s="92"/>
      <c r="E12" s="90" t="s">
        <v>59</v>
      </c>
      <c r="F12" s="90"/>
      <c r="G12" s="90"/>
      <c r="H12" s="90"/>
    </row>
    <row r="13" spans="1:8" ht="15" customHeight="1" x14ac:dyDescent="0.3">
      <c r="A13" s="94"/>
      <c r="B13" s="94"/>
      <c r="C13" s="92"/>
      <c r="D13" s="92"/>
      <c r="E13" s="91">
        <f>C12*100/A8</f>
        <v>0.46296296296296297</v>
      </c>
      <c r="F13" s="91"/>
      <c r="G13" s="91"/>
      <c r="H13" s="91"/>
    </row>
    <row r="14" spans="1:8" ht="15" customHeight="1" x14ac:dyDescent="0.3">
      <c r="A14" s="94"/>
      <c r="B14" s="94"/>
      <c r="C14" s="92"/>
      <c r="D14" s="92"/>
      <c r="E14" s="91"/>
      <c r="F14" s="91"/>
      <c r="G14" s="91"/>
      <c r="H14" s="91"/>
    </row>
    <row r="15" spans="1:8" ht="15" customHeight="1" x14ac:dyDescent="0.3">
      <c r="A15" s="69" t="s">
        <v>60</v>
      </c>
      <c r="B15" s="70"/>
      <c r="C15" s="69" t="s">
        <v>61</v>
      </c>
      <c r="D15" s="70"/>
      <c r="E15" s="69" t="s">
        <v>62</v>
      </c>
      <c r="F15" s="70"/>
      <c r="G15" s="85" t="s">
        <v>63</v>
      </c>
      <c r="H15" s="86"/>
    </row>
    <row r="16" spans="1:8" ht="15" customHeight="1" x14ac:dyDescent="0.3">
      <c r="A16" s="71"/>
      <c r="B16" s="72"/>
      <c r="C16" s="71"/>
      <c r="D16" s="72"/>
      <c r="E16" s="71"/>
      <c r="F16" s="72"/>
      <c r="G16" s="87"/>
      <c r="H16" s="88"/>
    </row>
    <row r="17" spans="1:8" x14ac:dyDescent="0.3">
      <c r="A17" s="63" t="e">
        <f>B21*100/B20</f>
        <v>#DIV/0!</v>
      </c>
      <c r="B17" s="64"/>
      <c r="C17" s="63">
        <f>D21*100/D20</f>
        <v>100</v>
      </c>
      <c r="D17" s="64"/>
      <c r="E17" s="63">
        <f t="shared" ref="E17" si="0">F21*100/F20</f>
        <v>100</v>
      </c>
      <c r="F17" s="64"/>
      <c r="G17" s="63">
        <f>H21*100/H20</f>
        <v>100</v>
      </c>
      <c r="H17" s="64"/>
    </row>
    <row r="18" spans="1:8" x14ac:dyDescent="0.3">
      <c r="A18" s="65"/>
      <c r="B18" s="66"/>
      <c r="C18" s="65"/>
      <c r="D18" s="66"/>
      <c r="E18" s="65"/>
      <c r="F18" s="66"/>
      <c r="G18" s="65"/>
      <c r="H18" s="66"/>
    </row>
    <row r="19" spans="1:8" x14ac:dyDescent="0.3">
      <c r="A19" s="67"/>
      <c r="B19" s="68"/>
      <c r="C19" s="67"/>
      <c r="D19" s="68"/>
      <c r="E19" s="67"/>
      <c r="F19" s="68"/>
      <c r="G19" s="67"/>
      <c r="H19" s="68"/>
    </row>
    <row r="20" spans="1:8" x14ac:dyDescent="0.3">
      <c r="A20" s="2" t="s">
        <v>64</v>
      </c>
      <c r="B20" s="3">
        <v>0</v>
      </c>
      <c r="C20" s="2" t="s">
        <v>64</v>
      </c>
      <c r="D20" s="3">
        <v>1</v>
      </c>
      <c r="E20" s="2" t="s">
        <v>64</v>
      </c>
      <c r="F20" s="3">
        <v>15</v>
      </c>
      <c r="G20" s="2" t="s">
        <v>64</v>
      </c>
      <c r="H20" s="3">
        <f>B20+D20+F20</f>
        <v>16</v>
      </c>
    </row>
    <row r="21" spans="1:8" x14ac:dyDescent="0.3">
      <c r="A21" s="2" t="s">
        <v>65</v>
      </c>
      <c r="B21" s="3">
        <v>0</v>
      </c>
      <c r="C21" s="2" t="s">
        <v>65</v>
      </c>
      <c r="D21" s="3">
        <v>1</v>
      </c>
      <c r="E21" s="2" t="s">
        <v>65</v>
      </c>
      <c r="F21" s="3">
        <v>15</v>
      </c>
      <c r="G21" s="2" t="s">
        <v>65</v>
      </c>
      <c r="H21" s="3">
        <f>B21+D21+F21</f>
        <v>16</v>
      </c>
    </row>
    <row r="22" spans="1:8" x14ac:dyDescent="0.3">
      <c r="A22" s="69" t="s">
        <v>66</v>
      </c>
      <c r="B22" s="70"/>
      <c r="C22" s="69" t="s">
        <v>67</v>
      </c>
      <c r="D22" s="70"/>
      <c r="E22" s="69" t="s">
        <v>68</v>
      </c>
      <c r="F22" s="70"/>
      <c r="G22" s="81" t="s">
        <v>69</v>
      </c>
      <c r="H22" s="82"/>
    </row>
    <row r="23" spans="1:8" x14ac:dyDescent="0.3">
      <c r="A23" s="71"/>
      <c r="B23" s="72"/>
      <c r="C23" s="71"/>
      <c r="D23" s="72"/>
      <c r="E23" s="71"/>
      <c r="F23" s="72"/>
      <c r="G23" s="83"/>
      <c r="H23" s="84"/>
    </row>
    <row r="24" spans="1:8" x14ac:dyDescent="0.3">
      <c r="A24" s="63">
        <f>B28*100/B27</f>
        <v>100</v>
      </c>
      <c r="B24" s="64"/>
      <c r="C24" s="63">
        <f t="shared" ref="C24" si="1">D28*100/D27</f>
        <v>100</v>
      </c>
      <c r="D24" s="64"/>
      <c r="E24" s="63">
        <f t="shared" ref="E24" si="2">F28*100/F27</f>
        <v>100</v>
      </c>
      <c r="F24" s="64"/>
      <c r="G24" s="63">
        <f>H28*100/H27</f>
        <v>100</v>
      </c>
      <c r="H24" s="64"/>
    </row>
    <row r="25" spans="1:8" x14ac:dyDescent="0.3">
      <c r="A25" s="65"/>
      <c r="B25" s="66"/>
      <c r="C25" s="65"/>
      <c r="D25" s="66"/>
      <c r="E25" s="65"/>
      <c r="F25" s="66"/>
      <c r="G25" s="65"/>
      <c r="H25" s="66"/>
    </row>
    <row r="26" spans="1:8" x14ac:dyDescent="0.3">
      <c r="A26" s="67"/>
      <c r="B26" s="68"/>
      <c r="C26" s="67"/>
      <c r="D26" s="68"/>
      <c r="E26" s="67"/>
      <c r="F26" s="68"/>
      <c r="G26" s="67"/>
      <c r="H26" s="68"/>
    </row>
    <row r="27" spans="1:8" x14ac:dyDescent="0.3">
      <c r="A27" s="2" t="s">
        <v>64</v>
      </c>
      <c r="B27" s="3">
        <v>19</v>
      </c>
      <c r="C27" s="2" t="s">
        <v>64</v>
      </c>
      <c r="D27" s="3">
        <v>28</v>
      </c>
      <c r="E27" s="2" t="s">
        <v>64</v>
      </c>
      <c r="F27" s="3">
        <v>28</v>
      </c>
      <c r="G27" s="2" t="s">
        <v>64</v>
      </c>
      <c r="H27" s="3">
        <f>B27+D27+F27</f>
        <v>75</v>
      </c>
    </row>
    <row r="28" spans="1:8" x14ac:dyDescent="0.3">
      <c r="A28" s="2" t="s">
        <v>65</v>
      </c>
      <c r="B28" s="3">
        <v>19</v>
      </c>
      <c r="C28" s="2" t="s">
        <v>65</v>
      </c>
      <c r="D28" s="3">
        <v>28</v>
      </c>
      <c r="E28" s="2" t="s">
        <v>65</v>
      </c>
      <c r="F28" s="3">
        <v>28</v>
      </c>
      <c r="G28" s="2" t="s">
        <v>65</v>
      </c>
      <c r="H28" s="3">
        <f>B28+D28+F28</f>
        <v>75</v>
      </c>
    </row>
    <row r="29" spans="1:8" x14ac:dyDescent="0.3">
      <c r="A29" s="69" t="s">
        <v>70</v>
      </c>
      <c r="B29" s="70"/>
      <c r="C29" s="69" t="s">
        <v>71</v>
      </c>
      <c r="D29" s="70"/>
      <c r="E29" s="69" t="s">
        <v>72</v>
      </c>
      <c r="F29" s="70"/>
      <c r="G29" s="77" t="s">
        <v>73</v>
      </c>
      <c r="H29" s="78"/>
    </row>
    <row r="30" spans="1:8" x14ac:dyDescent="0.3">
      <c r="A30" s="71"/>
      <c r="B30" s="72"/>
      <c r="C30" s="71"/>
      <c r="D30" s="72"/>
      <c r="E30" s="71"/>
      <c r="F30" s="72"/>
      <c r="G30" s="79"/>
      <c r="H30" s="80"/>
    </row>
    <row r="31" spans="1:8" x14ac:dyDescent="0.3">
      <c r="A31" s="63">
        <f>B35*100/B34</f>
        <v>100</v>
      </c>
      <c r="B31" s="64"/>
      <c r="C31" s="63">
        <f t="shared" ref="C31" si="3">D35*100/D34</f>
        <v>100</v>
      </c>
      <c r="D31" s="64"/>
      <c r="E31" s="63">
        <f t="shared" ref="E31" si="4">F35*100/F34</f>
        <v>100</v>
      </c>
      <c r="F31" s="64"/>
      <c r="G31" s="63">
        <f>H35*100/H34</f>
        <v>100</v>
      </c>
      <c r="H31" s="64"/>
    </row>
    <row r="32" spans="1:8" x14ac:dyDescent="0.3">
      <c r="A32" s="65"/>
      <c r="B32" s="66"/>
      <c r="C32" s="65"/>
      <c r="D32" s="66"/>
      <c r="E32" s="65"/>
      <c r="F32" s="66"/>
      <c r="G32" s="65"/>
      <c r="H32" s="66"/>
    </row>
    <row r="33" spans="1:9" x14ac:dyDescent="0.3">
      <c r="A33" s="67"/>
      <c r="B33" s="68"/>
      <c r="C33" s="67"/>
      <c r="D33" s="68"/>
      <c r="E33" s="67"/>
      <c r="F33" s="68"/>
      <c r="G33" s="67"/>
      <c r="H33" s="68"/>
    </row>
    <row r="34" spans="1:9" x14ac:dyDescent="0.3">
      <c r="A34" s="2" t="s">
        <v>64</v>
      </c>
      <c r="B34" s="3">
        <v>23</v>
      </c>
      <c r="C34" s="2" t="s">
        <v>64</v>
      </c>
      <c r="D34" s="3">
        <v>19</v>
      </c>
      <c r="E34" s="2" t="s">
        <v>64</v>
      </c>
      <c r="F34" s="3">
        <v>20</v>
      </c>
      <c r="G34" s="2" t="s">
        <v>64</v>
      </c>
      <c r="H34" s="3">
        <f>B34+D34+F34</f>
        <v>62</v>
      </c>
    </row>
    <row r="35" spans="1:9" x14ac:dyDescent="0.3">
      <c r="A35" s="2" t="s">
        <v>65</v>
      </c>
      <c r="B35" s="3">
        <v>23</v>
      </c>
      <c r="C35" s="2" t="s">
        <v>65</v>
      </c>
      <c r="D35" s="3">
        <v>19</v>
      </c>
      <c r="E35" s="2" t="s">
        <v>65</v>
      </c>
      <c r="F35" s="3">
        <v>20</v>
      </c>
      <c r="G35" s="2" t="s">
        <v>65</v>
      </c>
      <c r="H35" s="3">
        <f>B35+D35+F35</f>
        <v>62</v>
      </c>
    </row>
    <row r="36" spans="1:9" x14ac:dyDescent="0.3">
      <c r="A36" s="69" t="s">
        <v>74</v>
      </c>
      <c r="B36" s="70"/>
      <c r="C36" s="69" t="s">
        <v>75</v>
      </c>
      <c r="D36" s="70"/>
      <c r="E36" s="69" t="s">
        <v>76</v>
      </c>
      <c r="F36" s="70"/>
      <c r="G36" s="73" t="s">
        <v>77</v>
      </c>
      <c r="H36" s="74"/>
    </row>
    <row r="37" spans="1:9" x14ac:dyDescent="0.3">
      <c r="A37" s="71"/>
      <c r="B37" s="72"/>
      <c r="C37" s="71"/>
      <c r="D37" s="72"/>
      <c r="E37" s="71"/>
      <c r="F37" s="72"/>
      <c r="G37" s="75"/>
      <c r="H37" s="76"/>
    </row>
    <row r="38" spans="1:9" x14ac:dyDescent="0.3">
      <c r="A38" s="63">
        <f>B42*100/B41</f>
        <v>100</v>
      </c>
      <c r="B38" s="64"/>
      <c r="C38" s="63">
        <f t="shared" ref="C38" si="5">D42*100/D41</f>
        <v>100</v>
      </c>
      <c r="D38" s="64"/>
      <c r="E38" s="63">
        <f t="shared" ref="E38" si="6">F42*100/F41</f>
        <v>100</v>
      </c>
      <c r="F38" s="64"/>
      <c r="G38" s="63">
        <f>H42*100/H41</f>
        <v>100</v>
      </c>
      <c r="H38" s="64"/>
    </row>
    <row r="39" spans="1:9" x14ac:dyDescent="0.3">
      <c r="A39" s="65"/>
      <c r="B39" s="66"/>
      <c r="C39" s="65"/>
      <c r="D39" s="66"/>
      <c r="E39" s="65"/>
      <c r="F39" s="66"/>
      <c r="G39" s="65"/>
      <c r="H39" s="66"/>
    </row>
    <row r="40" spans="1:9" x14ac:dyDescent="0.3">
      <c r="A40" s="67"/>
      <c r="B40" s="68"/>
      <c r="C40" s="67"/>
      <c r="D40" s="68"/>
      <c r="E40" s="67"/>
      <c r="F40" s="68"/>
      <c r="G40" s="67"/>
      <c r="H40" s="68"/>
    </row>
    <row r="41" spans="1:9" x14ac:dyDescent="0.3">
      <c r="A41" s="2" t="s">
        <v>64</v>
      </c>
      <c r="B41" s="3">
        <v>20</v>
      </c>
      <c r="C41" s="2" t="s">
        <v>64</v>
      </c>
      <c r="D41" s="3">
        <v>22</v>
      </c>
      <c r="E41" s="2" t="s">
        <v>64</v>
      </c>
      <c r="F41" s="3">
        <v>20</v>
      </c>
      <c r="G41" s="2" t="s">
        <v>64</v>
      </c>
      <c r="H41" s="3">
        <f>+B41+D41+F41</f>
        <v>62</v>
      </c>
      <c r="I41" s="7"/>
    </row>
    <row r="42" spans="1:9" x14ac:dyDescent="0.3">
      <c r="A42" s="2" t="s">
        <v>65</v>
      </c>
      <c r="B42" s="3">
        <v>20</v>
      </c>
      <c r="C42" s="2" t="s">
        <v>65</v>
      </c>
      <c r="D42" s="3">
        <v>22</v>
      </c>
      <c r="E42" s="2" t="s">
        <v>65</v>
      </c>
      <c r="F42" s="3">
        <v>20</v>
      </c>
      <c r="G42" s="2" t="s">
        <v>65</v>
      </c>
      <c r="H42" s="3">
        <f>B42+D42+F42</f>
        <v>62</v>
      </c>
    </row>
  </sheetData>
  <mergeCells count="49">
    <mergeCell ref="A6:B7"/>
    <mergeCell ref="C6:D7"/>
    <mergeCell ref="E6:H7"/>
    <mergeCell ref="A4:H5"/>
    <mergeCell ref="A1:B3"/>
    <mergeCell ref="C1:E2"/>
    <mergeCell ref="C3:E3"/>
    <mergeCell ref="F1:G1"/>
    <mergeCell ref="F2:G2"/>
    <mergeCell ref="F3:G3"/>
    <mergeCell ref="A15:B16"/>
    <mergeCell ref="C15:D16"/>
    <mergeCell ref="E15:F16"/>
    <mergeCell ref="G15:H16"/>
    <mergeCell ref="E8:H11"/>
    <mergeCell ref="E12:H12"/>
    <mergeCell ref="E13:H14"/>
    <mergeCell ref="A8:B11"/>
    <mergeCell ref="C8:D11"/>
    <mergeCell ref="C12:D14"/>
    <mergeCell ref="A12:B14"/>
    <mergeCell ref="A17:B19"/>
    <mergeCell ref="C17:D19"/>
    <mergeCell ref="E17:F19"/>
    <mergeCell ref="G17:H19"/>
    <mergeCell ref="A22:B23"/>
    <mergeCell ref="C22:D23"/>
    <mergeCell ref="E22:F23"/>
    <mergeCell ref="G22:H23"/>
    <mergeCell ref="E24:F26"/>
    <mergeCell ref="G24:H26"/>
    <mergeCell ref="A29:B30"/>
    <mergeCell ref="C29:D30"/>
    <mergeCell ref="E29:F30"/>
    <mergeCell ref="G29:H30"/>
    <mergeCell ref="A24:B26"/>
    <mergeCell ref="C24:D26"/>
    <mergeCell ref="A38:B40"/>
    <mergeCell ref="C38:D40"/>
    <mergeCell ref="E38:F40"/>
    <mergeCell ref="G38:H40"/>
    <mergeCell ref="A31:B33"/>
    <mergeCell ref="C31:D33"/>
    <mergeCell ref="E31:F33"/>
    <mergeCell ref="G31:H33"/>
    <mergeCell ref="A36:B37"/>
    <mergeCell ref="C36:D37"/>
    <mergeCell ref="E36:F37"/>
    <mergeCell ref="G36:H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TRABAJO ANUAL SSST 2023</vt:lpstr>
      <vt:lpstr>PORCENTAJE DE AVANCE SG-SST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Talento Humano</dc:creator>
  <cp:lastModifiedBy>Omey Ariza Villegas</cp:lastModifiedBy>
  <cp:lastPrinted>2023-11-21T15:24:25Z</cp:lastPrinted>
  <dcterms:created xsi:type="dcterms:W3CDTF">2021-01-26T17:35:01Z</dcterms:created>
  <dcterms:modified xsi:type="dcterms:W3CDTF">2024-01-28T20:24:23Z</dcterms:modified>
</cp:coreProperties>
</file>